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480" tabRatio="606" activeTab="0"/>
  </bookViews>
  <sheets>
    <sheet name="JUDET2018" sheetId="1" r:id="rId1"/>
  </sheets>
  <definedNames>
    <definedName name="_xlnm.Print_Area" localSheetId="0">'JUDET2018'!$A$1:$Q$38</definedName>
  </definedNames>
  <calcPr fullCalcOnLoad="1"/>
</workbook>
</file>

<file path=xl/comments1.xml><?xml version="1.0" encoding="utf-8"?>
<comments xmlns="http://schemas.openxmlformats.org/spreadsheetml/2006/main">
  <authors>
    <author>STATISTICA</author>
  </authors>
  <commentList>
    <comment ref="A22" authorId="0">
      <text>
        <r>
          <rPr>
            <b/>
            <sz val="8"/>
            <rFont val="Tahoma"/>
            <family val="2"/>
          </rPr>
          <t>STATISTICA:</t>
        </r>
        <r>
          <rPr>
            <sz val="8"/>
            <rFont val="Tahoma"/>
            <family val="2"/>
          </rPr>
          <t xml:space="preserve">
</t>
        </r>
      </text>
    </comment>
  </commentList>
</comments>
</file>

<file path=xl/sharedStrings.xml><?xml version="1.0" encoding="utf-8"?>
<sst xmlns="http://schemas.openxmlformats.org/spreadsheetml/2006/main" count="88" uniqueCount="80">
  <si>
    <t>**********************************</t>
  </si>
  <si>
    <t>de per.</t>
  </si>
  <si>
    <t>ant.(+/-)</t>
  </si>
  <si>
    <t>SOLD INITIAL</t>
  </si>
  <si>
    <t>Alte cauze</t>
  </si>
  <si>
    <t>SOLD FINAL</t>
  </si>
  <si>
    <t xml:space="preserve">     IANUARIE</t>
  </si>
  <si>
    <t xml:space="preserve">     FEBRUARIE</t>
  </si>
  <si>
    <t xml:space="preserve">     MARTIE</t>
  </si>
  <si>
    <t xml:space="preserve">     APRILIE</t>
  </si>
  <si>
    <t xml:space="preserve">     MAI</t>
  </si>
  <si>
    <t xml:space="preserve">     IUNIE</t>
  </si>
  <si>
    <t xml:space="preserve">     IULIE</t>
  </si>
  <si>
    <t xml:space="preserve">    AUGUST</t>
  </si>
  <si>
    <t xml:space="preserve">  SEPTEMBRIE</t>
  </si>
  <si>
    <t xml:space="preserve">  OCTOMBRIE</t>
  </si>
  <si>
    <t xml:space="preserve">  NOIEMBRIE</t>
  </si>
  <si>
    <t xml:space="preserve"> DECEMBRIE</t>
  </si>
  <si>
    <t>A.J.O.F.M. BUZAU</t>
  </si>
  <si>
    <t>Incadrati</t>
  </si>
  <si>
    <t>Pensionati</t>
  </si>
  <si>
    <t>abs. fata</t>
  </si>
  <si>
    <t xml:space="preserve"> </t>
  </si>
  <si>
    <t>TOTAL AN 2005</t>
  </si>
  <si>
    <t xml:space="preserve">   BALANTA SOMAJULUI</t>
  </si>
  <si>
    <t>(-)672</t>
  </si>
  <si>
    <t>(+)1947</t>
  </si>
  <si>
    <t>TOTAL AN 2006</t>
  </si>
  <si>
    <t>(+)870</t>
  </si>
  <si>
    <t>TOTAL AN 2007</t>
  </si>
  <si>
    <t>(+)506</t>
  </si>
  <si>
    <t>(-)532</t>
  </si>
  <si>
    <t>(-)300</t>
  </si>
  <si>
    <t>TOTAL AN 2008</t>
  </si>
  <si>
    <t>(+)89</t>
  </si>
  <si>
    <t>TOTAL AN 2009</t>
  </si>
  <si>
    <t>(+)536</t>
  </si>
  <si>
    <t>(+)352</t>
  </si>
  <si>
    <t>TOTAL AN 2011</t>
  </si>
  <si>
    <t>(+)150</t>
  </si>
  <si>
    <t>TOTAL AN 2010</t>
  </si>
  <si>
    <t>TOTAL AN 2012</t>
  </si>
  <si>
    <t>TOTAL AN 2013</t>
  </si>
  <si>
    <t>8,0</t>
  </si>
  <si>
    <t>(+)47</t>
  </si>
  <si>
    <t>INTRARI IN PLATA SI EVIDENTA</t>
  </si>
  <si>
    <t>IESIRI DIN PLATA SI EVIDENTA</t>
  </si>
  <si>
    <t>MODIFICARI</t>
  </si>
  <si>
    <t>(+)9</t>
  </si>
  <si>
    <t>TOTAL AN 2014</t>
  </si>
  <si>
    <t>(+)67</t>
  </si>
  <si>
    <t>LUNA / ANUL</t>
  </si>
  <si>
    <t>TOTAL AN 2015</t>
  </si>
  <si>
    <t>TOTAL INTRARI</t>
  </si>
  <si>
    <t>Intrari din cimpul muncii</t>
  </si>
  <si>
    <t>Intrari absolventi indemnizati</t>
  </si>
  <si>
    <t>Intrari neindemnizati</t>
  </si>
  <si>
    <t>REPUNERI SOMERI INDEMNIZ.</t>
  </si>
  <si>
    <t>Sold suspend</t>
  </si>
  <si>
    <t>TOTAL  IESIRI</t>
  </si>
  <si>
    <t>Expirare perioada</t>
  </si>
  <si>
    <t>RATA SOMAJULUI</t>
  </si>
  <si>
    <t>(+)422</t>
  </si>
  <si>
    <t>TOTAL AN 2016</t>
  </si>
  <si>
    <t>(+)92</t>
  </si>
  <si>
    <t>TOTAL AN 2017</t>
  </si>
  <si>
    <t>(+)174</t>
  </si>
  <si>
    <t>TOTAL AN 2018</t>
  </si>
  <si>
    <t>(-)176</t>
  </si>
  <si>
    <t>(-)510</t>
  </si>
  <si>
    <t>(-)357</t>
  </si>
  <si>
    <t>(-)291</t>
  </si>
  <si>
    <t xml:space="preserve">SUSP. S. I. INCADRARE </t>
  </si>
  <si>
    <t>(+)75</t>
  </si>
  <si>
    <t>(-)2</t>
  </si>
  <si>
    <t>(-)404</t>
  </si>
  <si>
    <t>(-)214</t>
  </si>
  <si>
    <t>(-)2144</t>
  </si>
  <si>
    <t xml:space="preserve"> RATA SOMAJULUI ESTE CALCULATA CU POPULATIa ACTIVA CIVILA DE 173.100 PERSOANE CONFORM BALANTEI FORTEI DE MUNCA AFERENTA ANULUI 2018</t>
  </si>
  <si>
    <t xml:space="preserve">Nota -  Din cele 968 persoane iesite din somaj pe alte cauze, 75 sunt absolventi transferati in someri indemnizati,32 sunt someri incetati pentru ca au devenit studenti  iar 861 sunt someri neindemnizati ce nu si-au reinnoit cererea de cautare a unui loc de munca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</si>
</sst>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0.0"/>
    <numFmt numFmtId="183" formatCode="dd\.mm\.yyyy"/>
  </numFmts>
  <fonts count="53">
    <font>
      <sz val="10"/>
      <name val="Arial"/>
      <family val="0"/>
    </font>
    <font>
      <sz val="8"/>
      <name val="Tahoma"/>
      <family val="2"/>
    </font>
    <font>
      <b/>
      <sz val="8"/>
      <name val="Tahoma"/>
      <family val="2"/>
    </font>
    <font>
      <sz val="10"/>
      <name val="ArialUpR"/>
      <family val="0"/>
    </font>
    <font>
      <b/>
      <sz val="10"/>
      <name val="ArialUpR"/>
      <family val="0"/>
    </font>
    <font>
      <b/>
      <sz val="12"/>
      <name val="ArialUpR"/>
      <family val="0"/>
    </font>
    <font>
      <sz val="16"/>
      <name val="ArialUpR"/>
      <family val="0"/>
    </font>
    <font>
      <b/>
      <sz val="20"/>
      <name val="ArialUpR"/>
      <family val="0"/>
    </font>
    <font>
      <b/>
      <sz val="13"/>
      <name val="ArialUpR"/>
      <family val="0"/>
    </font>
    <font>
      <b/>
      <sz val="14"/>
      <name val="ArialUpR"/>
      <family val="0"/>
    </font>
    <font>
      <b/>
      <sz val="12"/>
      <name val="Arial"/>
      <family val="2"/>
    </font>
    <font>
      <b/>
      <sz val="16"/>
      <name val="ArialUpR"/>
      <family val="0"/>
    </font>
    <font>
      <b/>
      <sz val="18"/>
      <name val="ArialUpR"/>
      <family val="0"/>
    </font>
    <font>
      <b/>
      <sz val="11"/>
      <name val="ArialUp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0" borderId="2" applyNumberFormat="0" applyFill="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7" borderId="3" applyNumberFormat="0" applyAlignment="0" applyProtection="0"/>
    <xf numFmtId="0" fontId="42" fillId="2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xf numFmtId="179" fontId="0" fillId="0" borderId="0" applyFont="0" applyFill="0" applyBorder="0" applyAlignment="0" applyProtection="0"/>
    <xf numFmtId="177" fontId="0" fillId="0" borderId="0" applyFont="0" applyFill="0" applyBorder="0" applyAlignment="0" applyProtection="0"/>
  </cellStyleXfs>
  <cellXfs count="69">
    <xf numFmtId="0" fontId="0" fillId="0" borderId="0" xfId="0" applyAlignment="1">
      <alignment/>
    </xf>
    <xf numFmtId="0" fontId="3" fillId="0" borderId="0" xfId="0" applyFont="1" applyAlignment="1">
      <alignment/>
    </xf>
    <xf numFmtId="0" fontId="3" fillId="0" borderId="0" xfId="0" applyFont="1" applyFill="1" applyBorder="1" applyAlignment="1">
      <alignment horizontal="centerContinuous"/>
    </xf>
    <xf numFmtId="0" fontId="3" fillId="0" borderId="0" xfId="0" applyFont="1" applyFill="1" applyAlignment="1">
      <alignment/>
    </xf>
    <xf numFmtId="0" fontId="9" fillId="0" borderId="0" xfId="0" applyFont="1" applyAlignment="1">
      <alignment/>
    </xf>
    <xf numFmtId="2" fontId="3" fillId="0" borderId="0" xfId="0" applyNumberFormat="1" applyFont="1" applyAlignment="1">
      <alignment/>
    </xf>
    <xf numFmtId="1" fontId="3" fillId="0" borderId="0" xfId="0" applyNumberFormat="1" applyFont="1" applyAlignment="1">
      <alignment/>
    </xf>
    <xf numFmtId="0" fontId="3" fillId="0" borderId="0" xfId="0" applyFont="1" applyBorder="1" applyAlignment="1">
      <alignment/>
    </xf>
    <xf numFmtId="0" fontId="3" fillId="0" borderId="10" xfId="0" applyFont="1" applyBorder="1" applyAlignment="1">
      <alignment/>
    </xf>
    <xf numFmtId="0" fontId="4" fillId="0" borderId="11" xfId="0" applyFont="1" applyFill="1" applyBorder="1" applyAlignment="1">
      <alignment horizontal="center"/>
    </xf>
    <xf numFmtId="1" fontId="8" fillId="33" borderId="11" xfId="0" applyNumberFormat="1" applyFont="1" applyFill="1" applyBorder="1" applyAlignment="1">
      <alignment/>
    </xf>
    <xf numFmtId="1" fontId="8" fillId="33" borderId="11" xfId="0" applyNumberFormat="1" applyFont="1" applyFill="1" applyBorder="1" applyAlignment="1">
      <alignment horizontal="right"/>
    </xf>
    <xf numFmtId="181" fontId="8" fillId="33" borderId="11" xfId="0" applyNumberFormat="1" applyFont="1" applyFill="1" applyBorder="1" applyAlignment="1">
      <alignment horizontal="center"/>
    </xf>
    <xf numFmtId="0" fontId="4" fillId="0" borderId="12" xfId="0" applyFont="1" applyFill="1" applyBorder="1" applyAlignment="1">
      <alignment horizontal="center"/>
    </xf>
    <xf numFmtId="0" fontId="5" fillId="12" borderId="13" xfId="0" applyFont="1" applyFill="1" applyBorder="1" applyAlignment="1">
      <alignment horizontal="left"/>
    </xf>
    <xf numFmtId="1" fontId="11" fillId="12" borderId="11" xfId="0" applyNumberFormat="1" applyFont="1" applyFill="1" applyBorder="1" applyAlignment="1">
      <alignment/>
    </xf>
    <xf numFmtId="180" fontId="11" fillId="12" borderId="11" xfId="0" applyNumberFormat="1" applyFont="1" applyFill="1" applyBorder="1" applyAlignment="1">
      <alignment horizontal="right"/>
    </xf>
    <xf numFmtId="181" fontId="11" fillId="12" borderId="11" xfId="0" applyNumberFormat="1" applyFont="1" applyFill="1" applyBorder="1" applyAlignment="1">
      <alignment horizontal="center"/>
    </xf>
    <xf numFmtId="1" fontId="12" fillId="12" borderId="11" xfId="0" applyNumberFormat="1" applyFont="1" applyFill="1" applyBorder="1" applyAlignment="1">
      <alignment/>
    </xf>
    <xf numFmtId="0" fontId="5" fillId="12" borderId="14" xfId="0" applyFont="1" applyFill="1" applyBorder="1" applyAlignment="1">
      <alignment horizontal="left"/>
    </xf>
    <xf numFmtId="1" fontId="11" fillId="12" borderId="15" xfId="0" applyNumberFormat="1" applyFont="1" applyFill="1" applyBorder="1" applyAlignment="1">
      <alignment/>
    </xf>
    <xf numFmtId="180" fontId="11" fillId="12" borderId="15" xfId="0" applyNumberFormat="1" applyFont="1" applyFill="1" applyBorder="1" applyAlignment="1">
      <alignment horizontal="right"/>
    </xf>
    <xf numFmtId="181" fontId="11" fillId="12" borderId="15" xfId="0" applyNumberFormat="1" applyFont="1" applyFill="1" applyBorder="1" applyAlignment="1">
      <alignment horizontal="center"/>
    </xf>
    <xf numFmtId="0" fontId="5" fillId="12" borderId="16" xfId="0" applyFont="1" applyFill="1" applyBorder="1" applyAlignment="1" quotePrefix="1">
      <alignment horizontal="left"/>
    </xf>
    <xf numFmtId="1" fontId="11" fillId="12" borderId="17" xfId="0" applyNumberFormat="1" applyFont="1" applyFill="1" applyBorder="1" applyAlignment="1">
      <alignment/>
    </xf>
    <xf numFmtId="1" fontId="11" fillId="12" borderId="17" xfId="0" applyNumberFormat="1" applyFont="1" applyFill="1" applyBorder="1" applyAlignment="1">
      <alignment horizontal="right"/>
    </xf>
    <xf numFmtId="2" fontId="11" fillId="12" borderId="18" xfId="0" applyNumberFormat="1" applyFont="1" applyFill="1" applyBorder="1" applyAlignment="1">
      <alignment horizontal="center"/>
    </xf>
    <xf numFmtId="0" fontId="4" fillId="0" borderId="15" xfId="0" applyFont="1" applyFill="1" applyBorder="1" applyAlignment="1">
      <alignment horizontal="center"/>
    </xf>
    <xf numFmtId="0" fontId="5" fillId="12" borderId="19" xfId="0" applyFont="1" applyFill="1" applyBorder="1" applyAlignment="1">
      <alignment horizontal="left"/>
    </xf>
    <xf numFmtId="1" fontId="11" fillId="12" borderId="20" xfId="0" applyNumberFormat="1" applyFont="1" applyFill="1" applyBorder="1" applyAlignment="1">
      <alignment/>
    </xf>
    <xf numFmtId="180" fontId="11" fillId="12" borderId="20" xfId="0" applyNumberFormat="1" applyFont="1" applyFill="1" applyBorder="1" applyAlignment="1">
      <alignment horizontal="right"/>
    </xf>
    <xf numFmtId="181" fontId="11" fillId="12" borderId="20" xfId="0" applyNumberFormat="1" applyFont="1" applyFill="1" applyBorder="1" applyAlignment="1">
      <alignment horizontal="center"/>
    </xf>
    <xf numFmtId="0" fontId="5" fillId="33" borderId="11" xfId="0" applyFont="1" applyFill="1" applyBorder="1" applyAlignment="1" quotePrefix="1">
      <alignment horizontal="left"/>
    </xf>
    <xf numFmtId="182" fontId="5" fillId="33" borderId="11" xfId="0" applyNumberFormat="1" applyFont="1" applyFill="1" applyBorder="1" applyAlignment="1">
      <alignment horizontal="center"/>
    </xf>
    <xf numFmtId="0" fontId="5" fillId="33" borderId="11" xfId="0" applyFont="1" applyFill="1" applyBorder="1" applyAlignment="1">
      <alignment horizontal="left"/>
    </xf>
    <xf numFmtId="0" fontId="5" fillId="34" borderId="11" xfId="0" applyFont="1" applyFill="1" applyBorder="1" applyAlignment="1" quotePrefix="1">
      <alignment horizontal="left"/>
    </xf>
    <xf numFmtId="1" fontId="8" fillId="34" borderId="11" xfId="0" applyNumberFormat="1" applyFont="1" applyFill="1" applyBorder="1" applyAlignment="1">
      <alignment/>
    </xf>
    <xf numFmtId="1" fontId="8" fillId="34" borderId="11" xfId="0" applyNumberFormat="1" applyFont="1" applyFill="1" applyBorder="1" applyAlignment="1">
      <alignment horizontal="right"/>
    </xf>
    <xf numFmtId="181" fontId="8" fillId="34" borderId="11" xfId="0" applyNumberFormat="1" applyFont="1" applyFill="1" applyBorder="1" applyAlignment="1">
      <alignment horizontal="center"/>
    </xf>
    <xf numFmtId="2" fontId="8" fillId="34" borderId="11" xfId="0" applyNumberFormat="1" applyFont="1" applyFill="1" applyBorder="1" applyAlignment="1">
      <alignment horizontal="center"/>
    </xf>
    <xf numFmtId="1" fontId="11" fillId="12" borderId="21" xfId="0" applyNumberFormat="1" applyFont="1" applyFill="1" applyBorder="1" applyAlignment="1">
      <alignment/>
    </xf>
    <xf numFmtId="1" fontId="11" fillId="12" borderId="22" xfId="0" applyNumberFormat="1" applyFont="1" applyFill="1" applyBorder="1" applyAlignment="1">
      <alignment/>
    </xf>
    <xf numFmtId="181" fontId="11" fillId="12" borderId="10" xfId="0" applyNumberFormat="1" applyFont="1" applyFill="1" applyBorder="1" applyAlignment="1">
      <alignment horizontal="center"/>
    </xf>
    <xf numFmtId="0" fontId="7" fillId="0" borderId="0" xfId="0" applyFont="1" applyFill="1" applyBorder="1" applyAlignment="1">
      <alignment horizontal="center" vertical="top"/>
    </xf>
    <xf numFmtId="0" fontId="13" fillId="0" borderId="15" xfId="0" applyFont="1" applyFill="1" applyBorder="1" applyAlignment="1">
      <alignment horizontal="center" vertical="top" wrapText="1"/>
    </xf>
    <xf numFmtId="0" fontId="13" fillId="0" borderId="23"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11"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3" fillId="0" borderId="11" xfId="0" applyFont="1" applyFill="1" applyBorder="1" applyAlignment="1" quotePrefix="1">
      <alignment horizontal="center" vertical="center"/>
    </xf>
    <xf numFmtId="0" fontId="13" fillId="0" borderId="15" xfId="0" applyFont="1" applyFill="1" applyBorder="1" applyAlignment="1" quotePrefix="1">
      <alignment horizontal="center" vertical="center"/>
    </xf>
    <xf numFmtId="0" fontId="5" fillId="0" borderId="0" xfId="0" applyFont="1" applyAlignment="1">
      <alignment horizontal="left" vertical="center"/>
    </xf>
    <xf numFmtId="0" fontId="7" fillId="0" borderId="0" xfId="0" applyFont="1" applyFill="1" applyBorder="1" applyAlignment="1">
      <alignment horizontal="left"/>
    </xf>
    <xf numFmtId="0" fontId="10" fillId="0" borderId="12" xfId="0" applyFont="1" applyFill="1" applyBorder="1" applyAlignment="1">
      <alignment horizontal="center"/>
    </xf>
    <xf numFmtId="0" fontId="6" fillId="0" borderId="2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0" xfId="0" applyFont="1" applyFill="1" applyBorder="1" applyAlignment="1">
      <alignment horizontal="center"/>
    </xf>
    <xf numFmtId="0" fontId="3"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45"/>
  <sheetViews>
    <sheetView tabSelected="1" zoomScale="75" zoomScaleNormal="75" zoomScalePageLayoutView="0" workbookViewId="0" topLeftCell="A18">
      <selection activeCell="D40" sqref="D40"/>
    </sheetView>
  </sheetViews>
  <sheetFormatPr defaultColWidth="9.140625" defaultRowHeight="12.75"/>
  <cols>
    <col min="1" max="1" width="21.28125" style="1" customWidth="1"/>
    <col min="2" max="2" width="18.00390625" style="1" customWidth="1"/>
    <col min="3" max="3" width="13.421875" style="1" customWidth="1"/>
    <col min="4" max="4" width="14.140625" style="1" customWidth="1"/>
    <col min="5" max="5" width="14.7109375" style="1" customWidth="1"/>
    <col min="6" max="6" width="16.8515625" style="1" customWidth="1"/>
    <col min="7" max="7" width="14.140625" style="1" customWidth="1"/>
    <col min="8" max="8" width="14.7109375" style="1" customWidth="1"/>
    <col min="9" max="9" width="15.00390625" style="1" customWidth="1"/>
    <col min="10" max="10" width="14.421875" style="1" customWidth="1"/>
    <col min="11" max="11" width="16.28125" style="1" customWidth="1"/>
    <col min="12" max="12" width="16.7109375" style="1" customWidth="1"/>
    <col min="13" max="13" width="18.421875" style="1" customWidth="1"/>
    <col min="14" max="14" width="17.8515625" style="1" customWidth="1"/>
    <col min="15" max="15" width="13.421875" style="1" customWidth="1"/>
    <col min="16" max="16" width="12.140625" style="1" customWidth="1"/>
    <col min="17" max="17" width="8.8515625" style="1" customWidth="1"/>
    <col min="18" max="16384" width="9.140625" style="1" customWidth="1"/>
  </cols>
  <sheetData>
    <row r="1" spans="1:8" ht="26.25">
      <c r="A1" s="60" t="s">
        <v>18</v>
      </c>
      <c r="B1" s="60"/>
      <c r="C1" s="60"/>
      <c r="E1" s="7"/>
      <c r="F1" s="7"/>
      <c r="G1" s="7"/>
      <c r="H1" s="7"/>
    </row>
    <row r="2" spans="1:11" ht="18">
      <c r="A2" s="4"/>
      <c r="E2" s="7"/>
      <c r="F2" s="7"/>
      <c r="G2" s="7"/>
      <c r="H2" s="7"/>
      <c r="K2" s="1" t="s">
        <v>22</v>
      </c>
    </row>
    <row r="3" spans="4:35" ht="26.25">
      <c r="D3" s="2"/>
      <c r="E3" s="2" t="s">
        <v>22</v>
      </c>
      <c r="F3" s="2"/>
      <c r="G3" s="65" t="s">
        <v>24</v>
      </c>
      <c r="H3" s="65"/>
      <c r="I3" s="65"/>
      <c r="J3" s="65"/>
      <c r="K3" s="65"/>
      <c r="L3" s="2"/>
      <c r="M3" s="2"/>
      <c r="N3" s="2"/>
      <c r="O3" s="2"/>
      <c r="P3" s="2"/>
      <c r="Q3" s="2"/>
      <c r="R3" s="3"/>
      <c r="S3" s="3"/>
      <c r="T3" s="3"/>
      <c r="U3" s="3"/>
      <c r="V3" s="3"/>
      <c r="W3" s="3"/>
      <c r="X3" s="3"/>
      <c r="Y3" s="3"/>
      <c r="Z3" s="3"/>
      <c r="AA3" s="3"/>
      <c r="AB3" s="3"/>
      <c r="AC3" s="3"/>
      <c r="AD3" s="3"/>
      <c r="AE3" s="3"/>
      <c r="AF3" s="3"/>
      <c r="AG3" s="3"/>
      <c r="AH3" s="3"/>
      <c r="AI3" s="3"/>
    </row>
    <row r="4" spans="2:35" ht="27.75" customHeight="1" thickBot="1">
      <c r="B4" s="2"/>
      <c r="C4" s="2"/>
      <c r="D4" s="2"/>
      <c r="E4" s="2"/>
      <c r="F4" s="2"/>
      <c r="G4" s="43" t="s">
        <v>0</v>
      </c>
      <c r="H4" s="43"/>
      <c r="I4" s="43"/>
      <c r="J4" s="43"/>
      <c r="K4" s="43"/>
      <c r="L4" s="2"/>
      <c r="M4" s="2"/>
      <c r="N4" s="2"/>
      <c r="O4" s="2"/>
      <c r="P4" s="2"/>
      <c r="Q4" s="2"/>
      <c r="R4" s="3"/>
      <c r="S4" s="3"/>
      <c r="T4" s="3"/>
      <c r="U4" s="3"/>
      <c r="V4" s="3"/>
      <c r="W4" s="3"/>
      <c r="X4" s="3"/>
      <c r="Y4" s="3"/>
      <c r="Z4" s="3"/>
      <c r="AA4" s="3"/>
      <c r="AB4" s="3"/>
      <c r="AC4" s="3"/>
      <c r="AD4" s="3"/>
      <c r="AE4" s="3"/>
      <c r="AF4" s="3"/>
      <c r="AG4" s="3"/>
      <c r="AH4" s="3"/>
      <c r="AI4" s="3"/>
    </row>
    <row r="5" spans="1:17" ht="21" customHeight="1">
      <c r="A5" s="62" t="s">
        <v>51</v>
      </c>
      <c r="B5" s="61" t="s">
        <v>45</v>
      </c>
      <c r="C5" s="61"/>
      <c r="D5" s="61"/>
      <c r="E5" s="61"/>
      <c r="F5" s="61"/>
      <c r="G5" s="61"/>
      <c r="H5" s="61"/>
      <c r="I5" s="61" t="s">
        <v>46</v>
      </c>
      <c r="J5" s="61"/>
      <c r="K5" s="61"/>
      <c r="L5" s="61"/>
      <c r="M5" s="61"/>
      <c r="N5" s="61"/>
      <c r="O5" s="13" t="s">
        <v>47</v>
      </c>
      <c r="P5" s="51" t="s">
        <v>5</v>
      </c>
      <c r="Q5" s="54" t="s">
        <v>61</v>
      </c>
    </row>
    <row r="6" spans="1:17" ht="16.5" customHeight="1">
      <c r="A6" s="63"/>
      <c r="B6" s="47" t="s">
        <v>3</v>
      </c>
      <c r="C6" s="49" t="s">
        <v>53</v>
      </c>
      <c r="D6" s="49" t="s">
        <v>54</v>
      </c>
      <c r="E6" s="49" t="s">
        <v>55</v>
      </c>
      <c r="F6" s="49" t="s">
        <v>56</v>
      </c>
      <c r="G6" s="44" t="s">
        <v>57</v>
      </c>
      <c r="H6" s="49" t="s">
        <v>58</v>
      </c>
      <c r="I6" s="49" t="s">
        <v>59</v>
      </c>
      <c r="J6" s="49" t="s">
        <v>60</v>
      </c>
      <c r="K6" s="47" t="s">
        <v>19</v>
      </c>
      <c r="L6" s="47" t="s">
        <v>20</v>
      </c>
      <c r="M6" s="57" t="s">
        <v>4</v>
      </c>
      <c r="N6" s="49" t="s">
        <v>72</v>
      </c>
      <c r="O6" s="9" t="s">
        <v>21</v>
      </c>
      <c r="P6" s="52"/>
      <c r="Q6" s="55"/>
    </row>
    <row r="7" spans="1:17" ht="12.75" customHeight="1">
      <c r="A7" s="63"/>
      <c r="B7" s="47"/>
      <c r="C7" s="49"/>
      <c r="D7" s="49"/>
      <c r="E7" s="49"/>
      <c r="F7" s="49"/>
      <c r="G7" s="45"/>
      <c r="H7" s="49"/>
      <c r="I7" s="49"/>
      <c r="J7" s="49"/>
      <c r="K7" s="47"/>
      <c r="L7" s="47"/>
      <c r="M7" s="57"/>
      <c r="N7" s="49"/>
      <c r="O7" s="9" t="s">
        <v>1</v>
      </c>
      <c r="P7" s="52"/>
      <c r="Q7" s="55"/>
    </row>
    <row r="8" spans="1:17" ht="19.5" customHeight="1">
      <c r="A8" s="64"/>
      <c r="B8" s="48"/>
      <c r="C8" s="50"/>
      <c r="D8" s="50"/>
      <c r="E8" s="50"/>
      <c r="F8" s="50"/>
      <c r="G8" s="46"/>
      <c r="H8" s="50"/>
      <c r="I8" s="50"/>
      <c r="J8" s="50"/>
      <c r="K8" s="48"/>
      <c r="L8" s="48"/>
      <c r="M8" s="58"/>
      <c r="N8" s="50"/>
      <c r="O8" s="27" t="s">
        <v>2</v>
      </c>
      <c r="P8" s="53"/>
      <c r="Q8" s="56"/>
    </row>
    <row r="9" spans="1:17" ht="19.5" customHeight="1">
      <c r="A9" s="32" t="s">
        <v>23</v>
      </c>
      <c r="B9" s="10">
        <v>12988</v>
      </c>
      <c r="C9" s="10">
        <v>48185</v>
      </c>
      <c r="D9" s="10">
        <v>4846</v>
      </c>
      <c r="E9" s="10">
        <v>1292</v>
      </c>
      <c r="F9" s="10">
        <v>40334</v>
      </c>
      <c r="G9" s="10">
        <v>2385</v>
      </c>
      <c r="H9" s="11" t="s">
        <v>25</v>
      </c>
      <c r="I9" s="10">
        <v>46729</v>
      </c>
      <c r="J9" s="10">
        <v>5615</v>
      </c>
      <c r="K9" s="10">
        <v>29160</v>
      </c>
      <c r="L9" s="10">
        <v>212</v>
      </c>
      <c r="M9" s="10">
        <v>10029</v>
      </c>
      <c r="N9" s="10">
        <v>1713</v>
      </c>
      <c r="O9" s="12" t="s">
        <v>26</v>
      </c>
      <c r="P9" s="10">
        <v>14444</v>
      </c>
      <c r="Q9" s="33">
        <f>P9/195000*100</f>
        <v>7.407179487179487</v>
      </c>
    </row>
    <row r="10" spans="1:17" ht="19.5" customHeight="1" thickBot="1">
      <c r="A10" s="34" t="s">
        <v>27</v>
      </c>
      <c r="B10" s="10">
        <v>14444</v>
      </c>
      <c r="C10" s="10">
        <v>37654</v>
      </c>
      <c r="D10" s="10">
        <v>4039</v>
      </c>
      <c r="E10" s="10">
        <v>870</v>
      </c>
      <c r="F10" s="10">
        <v>31245</v>
      </c>
      <c r="G10" s="10">
        <v>1647</v>
      </c>
      <c r="H10" s="11" t="s">
        <v>31</v>
      </c>
      <c r="I10" s="10">
        <v>37475</v>
      </c>
      <c r="J10" s="10">
        <v>4166</v>
      </c>
      <c r="K10" s="10">
        <v>24377</v>
      </c>
      <c r="L10" s="10">
        <v>156</v>
      </c>
      <c r="M10" s="10">
        <v>7661</v>
      </c>
      <c r="N10" s="10">
        <v>1115</v>
      </c>
      <c r="O10" s="12" t="s">
        <v>28</v>
      </c>
      <c r="P10" s="10">
        <v>14623</v>
      </c>
      <c r="Q10" s="33">
        <v>7.502821959979476</v>
      </c>
    </row>
    <row r="11" spans="1:20" ht="19.5" customHeight="1" thickBot="1">
      <c r="A11" s="34" t="s">
        <v>29</v>
      </c>
      <c r="B11" s="10">
        <v>14623</v>
      </c>
      <c r="C11" s="10">
        <v>34763</v>
      </c>
      <c r="D11" s="10">
        <v>2912</v>
      </c>
      <c r="E11" s="10">
        <v>616</v>
      </c>
      <c r="F11" s="10">
        <v>30433</v>
      </c>
      <c r="G11" s="10">
        <v>1102</v>
      </c>
      <c r="H11" s="11" t="s">
        <v>32</v>
      </c>
      <c r="I11" s="10">
        <v>38782</v>
      </c>
      <c r="J11" s="10">
        <v>3147</v>
      </c>
      <c r="K11" s="10">
        <v>24524</v>
      </c>
      <c r="L11" s="10">
        <v>47</v>
      </c>
      <c r="M11" s="10">
        <v>10262</v>
      </c>
      <c r="N11" s="10">
        <v>802</v>
      </c>
      <c r="O11" s="12" t="s">
        <v>30</v>
      </c>
      <c r="P11" s="10">
        <v>10604</v>
      </c>
      <c r="Q11" s="33">
        <v>5.5</v>
      </c>
      <c r="T11" s="8"/>
    </row>
    <row r="12" spans="1:17" ht="19.5" customHeight="1">
      <c r="A12" s="34" t="s">
        <v>33</v>
      </c>
      <c r="B12" s="10">
        <v>10604</v>
      </c>
      <c r="C12" s="10">
        <v>25800</v>
      </c>
      <c r="D12" s="10">
        <v>2935</v>
      </c>
      <c r="E12" s="10">
        <v>588</v>
      </c>
      <c r="F12" s="10">
        <v>21670</v>
      </c>
      <c r="G12" s="10">
        <v>525</v>
      </c>
      <c r="H12" s="11">
        <v>82</v>
      </c>
      <c r="I12" s="10">
        <v>25570</v>
      </c>
      <c r="J12" s="10">
        <v>2059</v>
      </c>
      <c r="K12" s="10">
        <v>15707</v>
      </c>
      <c r="L12" s="10">
        <v>50</v>
      </c>
      <c r="M12" s="10">
        <v>7147</v>
      </c>
      <c r="N12" s="10">
        <v>607</v>
      </c>
      <c r="O12" s="12" t="s">
        <v>34</v>
      </c>
      <c r="P12" s="10">
        <v>10854</v>
      </c>
      <c r="Q12" s="33">
        <v>5.638441558441558</v>
      </c>
    </row>
    <row r="13" spans="1:17" ht="19.5" customHeight="1">
      <c r="A13" s="34" t="s">
        <v>35</v>
      </c>
      <c r="B13" s="10">
        <v>10854</v>
      </c>
      <c r="C13" s="10">
        <v>25680</v>
      </c>
      <c r="D13" s="10">
        <v>8606</v>
      </c>
      <c r="E13" s="10">
        <v>1268</v>
      </c>
      <c r="F13" s="10">
        <v>14549</v>
      </c>
      <c r="G13" s="10">
        <v>1133</v>
      </c>
      <c r="H13" s="11">
        <v>124</v>
      </c>
      <c r="I13" s="10">
        <v>18614</v>
      </c>
      <c r="J13" s="10">
        <v>2151</v>
      </c>
      <c r="K13" s="10">
        <v>8444</v>
      </c>
      <c r="L13" s="10">
        <v>122</v>
      </c>
      <c r="M13" s="10">
        <v>6638</v>
      </c>
      <c r="N13" s="10">
        <v>1257</v>
      </c>
      <c r="O13" s="12" t="s">
        <v>36</v>
      </c>
      <c r="P13" s="10">
        <v>17920</v>
      </c>
      <c r="Q13" s="33">
        <v>9.5</v>
      </c>
    </row>
    <row r="14" spans="1:17" ht="19.5" customHeight="1">
      <c r="A14" s="34" t="s">
        <v>40</v>
      </c>
      <c r="B14" s="10">
        <v>17920</v>
      </c>
      <c r="C14" s="10">
        <v>24834</v>
      </c>
      <c r="D14" s="10">
        <v>7328</v>
      </c>
      <c r="E14" s="10">
        <v>1477</v>
      </c>
      <c r="F14" s="10">
        <v>13779</v>
      </c>
      <c r="G14" s="10">
        <v>2104</v>
      </c>
      <c r="H14" s="11">
        <v>148</v>
      </c>
      <c r="I14" s="10">
        <v>24123</v>
      </c>
      <c r="J14" s="10">
        <v>7760</v>
      </c>
      <c r="K14" s="10">
        <v>7899</v>
      </c>
      <c r="L14" s="10">
        <v>200</v>
      </c>
      <c r="M14" s="10">
        <v>6012</v>
      </c>
      <c r="N14" s="10">
        <v>2252</v>
      </c>
      <c r="O14" s="12" t="s">
        <v>37</v>
      </c>
      <c r="P14" s="10">
        <v>18631</v>
      </c>
      <c r="Q14" s="33">
        <v>9.7</v>
      </c>
    </row>
    <row r="15" spans="1:17" ht="19.5" customHeight="1">
      <c r="A15" s="34" t="s">
        <v>38</v>
      </c>
      <c r="B15" s="10">
        <v>18631</v>
      </c>
      <c r="C15" s="10">
        <v>22368</v>
      </c>
      <c r="D15" s="10">
        <v>3642</v>
      </c>
      <c r="E15" s="10">
        <v>854</v>
      </c>
      <c r="F15" s="10">
        <v>16421</v>
      </c>
      <c r="G15" s="10">
        <v>1967</v>
      </c>
      <c r="H15" s="11">
        <v>-516</v>
      </c>
      <c r="I15" s="10">
        <v>26021</v>
      </c>
      <c r="J15" s="10">
        <v>6658</v>
      </c>
      <c r="K15" s="10">
        <v>8661</v>
      </c>
      <c r="L15" s="10">
        <v>130</v>
      </c>
      <c r="M15" s="10">
        <v>9121</v>
      </c>
      <c r="N15" s="10">
        <v>1451</v>
      </c>
      <c r="O15" s="12" t="s">
        <v>39</v>
      </c>
      <c r="P15" s="10">
        <v>14978</v>
      </c>
      <c r="Q15" s="33">
        <v>7.768672199170125</v>
      </c>
    </row>
    <row r="16" spans="1:17" ht="19.5" customHeight="1">
      <c r="A16" s="34" t="s">
        <v>41</v>
      </c>
      <c r="B16" s="10">
        <v>14978</v>
      </c>
      <c r="C16" s="10">
        <v>20536</v>
      </c>
      <c r="D16" s="10">
        <v>3889</v>
      </c>
      <c r="E16" s="10">
        <v>1639</v>
      </c>
      <c r="F16" s="10">
        <v>13768</v>
      </c>
      <c r="G16" s="10">
        <v>967</v>
      </c>
      <c r="H16" s="11">
        <v>273</v>
      </c>
      <c r="I16" s="10">
        <v>20489</v>
      </c>
      <c r="J16" s="10">
        <v>3367</v>
      </c>
      <c r="K16" s="10">
        <v>9207</v>
      </c>
      <c r="L16" s="10">
        <v>99</v>
      </c>
      <c r="M16" s="10">
        <v>6576</v>
      </c>
      <c r="N16" s="10">
        <v>1240</v>
      </c>
      <c r="O16" s="12" t="s">
        <v>44</v>
      </c>
      <c r="P16" s="10">
        <v>15025</v>
      </c>
      <c r="Q16" s="33" t="s">
        <v>43</v>
      </c>
    </row>
    <row r="17" spans="1:17" ht="19.5" customHeight="1">
      <c r="A17" s="32" t="s">
        <v>42</v>
      </c>
      <c r="B17" s="10">
        <v>15025</v>
      </c>
      <c r="C17" s="10">
        <v>25101</v>
      </c>
      <c r="D17" s="10">
        <v>3870</v>
      </c>
      <c r="E17" s="10">
        <v>2047</v>
      </c>
      <c r="F17" s="10">
        <v>18500</v>
      </c>
      <c r="G17" s="10">
        <v>1109</v>
      </c>
      <c r="H17" s="11">
        <v>-425</v>
      </c>
      <c r="I17" s="10">
        <v>23656</v>
      </c>
      <c r="J17" s="10">
        <v>3415</v>
      </c>
      <c r="K17" s="10">
        <v>10537</v>
      </c>
      <c r="L17" s="10">
        <v>114</v>
      </c>
      <c r="M17" s="10">
        <v>8906</v>
      </c>
      <c r="N17" s="10">
        <v>684</v>
      </c>
      <c r="O17" s="12" t="s">
        <v>48</v>
      </c>
      <c r="P17" s="10">
        <v>16470</v>
      </c>
      <c r="Q17" s="33">
        <v>8.60501567398119</v>
      </c>
    </row>
    <row r="18" spans="1:17" ht="19.5" customHeight="1">
      <c r="A18" s="32" t="s">
        <v>49</v>
      </c>
      <c r="B18" s="10">
        <v>16470</v>
      </c>
      <c r="C18" s="10">
        <v>27696</v>
      </c>
      <c r="D18" s="10">
        <v>3515</v>
      </c>
      <c r="E18" s="10">
        <v>2386</v>
      </c>
      <c r="F18" s="10">
        <v>20391</v>
      </c>
      <c r="G18" s="10">
        <v>615</v>
      </c>
      <c r="H18" s="11">
        <v>889</v>
      </c>
      <c r="I18" s="10">
        <v>25818</v>
      </c>
      <c r="J18" s="10">
        <v>3378</v>
      </c>
      <c r="K18" s="10">
        <v>11077</v>
      </c>
      <c r="L18" s="10">
        <v>74</v>
      </c>
      <c r="M18" s="10">
        <v>9785</v>
      </c>
      <c r="N18" s="10">
        <v>1504</v>
      </c>
      <c r="O18" s="12" t="s">
        <v>50</v>
      </c>
      <c r="P18" s="10">
        <v>18348</v>
      </c>
      <c r="Q18" s="33">
        <v>9.561229807191246</v>
      </c>
    </row>
    <row r="19" spans="1:17" ht="19.5" customHeight="1">
      <c r="A19" s="32" t="s">
        <v>52</v>
      </c>
      <c r="B19" s="10">
        <v>18348</v>
      </c>
      <c r="C19" s="10">
        <v>21674</v>
      </c>
      <c r="D19" s="10">
        <v>2798</v>
      </c>
      <c r="E19" s="10">
        <v>2574</v>
      </c>
      <c r="F19" s="10">
        <v>14804</v>
      </c>
      <c r="G19" s="10">
        <v>626</v>
      </c>
      <c r="H19" s="11">
        <v>773</v>
      </c>
      <c r="I19" s="10">
        <v>21587</v>
      </c>
      <c r="J19" s="10">
        <v>2591</v>
      </c>
      <c r="K19" s="10">
        <v>10404</v>
      </c>
      <c r="L19" s="10">
        <v>38</v>
      </c>
      <c r="M19" s="10">
        <v>7155</v>
      </c>
      <c r="N19" s="10">
        <v>1399</v>
      </c>
      <c r="O19" s="12" t="s">
        <v>62</v>
      </c>
      <c r="P19" s="10">
        <v>18435</v>
      </c>
      <c r="Q19" s="33">
        <v>9.692429022082019</v>
      </c>
    </row>
    <row r="20" spans="1:17" ht="19.5" customHeight="1">
      <c r="A20" s="32" t="s">
        <v>63</v>
      </c>
      <c r="B20" s="10">
        <v>18348</v>
      </c>
      <c r="C20" s="10">
        <v>16563</v>
      </c>
      <c r="D20" s="10">
        <v>2263</v>
      </c>
      <c r="E20" s="10">
        <v>1859</v>
      </c>
      <c r="F20" s="10">
        <v>11639</v>
      </c>
      <c r="G20" s="10">
        <v>288</v>
      </c>
      <c r="H20" s="11">
        <v>494</v>
      </c>
      <c r="I20" s="10">
        <v>17854</v>
      </c>
      <c r="J20" s="10">
        <v>2569</v>
      </c>
      <c r="K20" s="10">
        <v>9006</v>
      </c>
      <c r="L20" s="10">
        <v>31</v>
      </c>
      <c r="M20" s="10">
        <v>5466</v>
      </c>
      <c r="N20" s="10">
        <v>782</v>
      </c>
      <c r="O20" s="12" t="s">
        <v>64</v>
      </c>
      <c r="P20" s="10">
        <v>17144</v>
      </c>
      <c r="Q20" s="33">
        <v>9.282079047103412</v>
      </c>
    </row>
    <row r="21" spans="1:17" ht="19.5" customHeight="1" thickBot="1">
      <c r="A21" s="35" t="s">
        <v>65</v>
      </c>
      <c r="B21" s="36">
        <v>17144</v>
      </c>
      <c r="C21" s="36">
        <v>17930</v>
      </c>
      <c r="D21" s="36">
        <v>2754</v>
      </c>
      <c r="E21" s="36">
        <v>336</v>
      </c>
      <c r="F21" s="36">
        <v>14203</v>
      </c>
      <c r="G21" s="36">
        <v>170</v>
      </c>
      <c r="H21" s="37">
        <v>467</v>
      </c>
      <c r="I21" s="36">
        <v>20075</v>
      </c>
      <c r="J21" s="36">
        <v>2428</v>
      </c>
      <c r="K21" s="36">
        <v>10336</v>
      </c>
      <c r="L21" s="36">
        <v>0</v>
      </c>
      <c r="M21" s="36">
        <v>6674</v>
      </c>
      <c r="N21" s="36">
        <v>637</v>
      </c>
      <c r="O21" s="38" t="s">
        <v>66</v>
      </c>
      <c r="P21" s="36">
        <v>15001</v>
      </c>
      <c r="Q21" s="39">
        <v>8.586720091585576</v>
      </c>
    </row>
    <row r="22" spans="1:19" ht="19.5" customHeight="1" thickBot="1">
      <c r="A22" s="28" t="s">
        <v>6</v>
      </c>
      <c r="B22" s="29">
        <v>15001</v>
      </c>
      <c r="C22" s="29">
        <v>2125</v>
      </c>
      <c r="D22" s="29">
        <v>238</v>
      </c>
      <c r="E22" s="29">
        <v>0</v>
      </c>
      <c r="F22" s="29">
        <v>1847</v>
      </c>
      <c r="G22" s="29">
        <v>40</v>
      </c>
      <c r="H22" s="30">
        <v>0</v>
      </c>
      <c r="I22" s="29">
        <v>2301</v>
      </c>
      <c r="J22" s="29">
        <v>346</v>
      </c>
      <c r="K22" s="29">
        <v>860</v>
      </c>
      <c r="L22" s="29">
        <v>0</v>
      </c>
      <c r="M22" s="29">
        <v>1083</v>
      </c>
      <c r="N22" s="29">
        <v>12</v>
      </c>
      <c r="O22" s="31" t="s">
        <v>68</v>
      </c>
      <c r="P22" s="29">
        <v>14825</v>
      </c>
      <c r="Q22" s="26">
        <f aca="true" t="shared" si="0" ref="Q22:Q29">P22/173100*100</f>
        <v>8.564413633737724</v>
      </c>
      <c r="R22" s="5"/>
      <c r="S22" s="1" t="s">
        <v>22</v>
      </c>
    </row>
    <row r="23" spans="1:19" ht="19.5" customHeight="1" thickBot="1">
      <c r="A23" s="14" t="s">
        <v>7</v>
      </c>
      <c r="B23" s="15">
        <v>14825</v>
      </c>
      <c r="C23" s="15">
        <v>907</v>
      </c>
      <c r="D23" s="15">
        <v>127</v>
      </c>
      <c r="E23" s="15">
        <v>0</v>
      </c>
      <c r="F23" s="15">
        <v>751</v>
      </c>
      <c r="G23" s="15">
        <v>29</v>
      </c>
      <c r="H23" s="16">
        <v>0</v>
      </c>
      <c r="I23" s="15">
        <v>1417</v>
      </c>
      <c r="J23" s="15">
        <v>128</v>
      </c>
      <c r="K23" s="15">
        <v>830</v>
      </c>
      <c r="L23" s="15">
        <v>0</v>
      </c>
      <c r="M23" s="15">
        <v>422</v>
      </c>
      <c r="N23" s="15">
        <v>37</v>
      </c>
      <c r="O23" s="17" t="s">
        <v>69</v>
      </c>
      <c r="P23" s="15">
        <v>14315</v>
      </c>
      <c r="Q23" s="26">
        <f t="shared" si="0"/>
        <v>8.269786250722126</v>
      </c>
      <c r="R23" s="5"/>
      <c r="S23" s="6" t="s">
        <v>22</v>
      </c>
    </row>
    <row r="24" spans="1:18" ht="19.5" customHeight="1" thickBot="1">
      <c r="A24" s="14" t="s">
        <v>8</v>
      </c>
      <c r="B24" s="15">
        <v>14315</v>
      </c>
      <c r="C24" s="15">
        <v>1108</v>
      </c>
      <c r="D24" s="15">
        <v>164</v>
      </c>
      <c r="E24" s="15">
        <v>0</v>
      </c>
      <c r="F24" s="15">
        <v>914</v>
      </c>
      <c r="G24" s="15">
        <v>25</v>
      </c>
      <c r="H24" s="16">
        <v>0</v>
      </c>
      <c r="I24" s="15">
        <v>1465</v>
      </c>
      <c r="J24" s="15">
        <v>259</v>
      </c>
      <c r="K24" s="15">
        <v>796</v>
      </c>
      <c r="L24" s="15">
        <v>0</v>
      </c>
      <c r="M24" s="15">
        <v>331</v>
      </c>
      <c r="N24" s="15">
        <v>79</v>
      </c>
      <c r="O24" s="17" t="s">
        <v>70</v>
      </c>
      <c r="P24" s="15">
        <v>13958</v>
      </c>
      <c r="Q24" s="26">
        <f t="shared" si="0"/>
        <v>8.063547082611207</v>
      </c>
      <c r="R24" s="5"/>
    </row>
    <row r="25" spans="1:18" ht="19.5" customHeight="1" thickBot="1">
      <c r="A25" s="14" t="s">
        <v>9</v>
      </c>
      <c r="B25" s="15">
        <v>13958</v>
      </c>
      <c r="C25" s="15">
        <v>887</v>
      </c>
      <c r="D25" s="15">
        <v>170</v>
      </c>
      <c r="E25" s="15">
        <v>0</v>
      </c>
      <c r="F25" s="15">
        <v>695</v>
      </c>
      <c r="G25" s="15">
        <v>22</v>
      </c>
      <c r="H25" s="16">
        <v>0</v>
      </c>
      <c r="I25" s="15">
        <v>1697</v>
      </c>
      <c r="J25" s="15">
        <v>161</v>
      </c>
      <c r="K25" s="15">
        <v>811</v>
      </c>
      <c r="L25" s="15">
        <v>0</v>
      </c>
      <c r="M25" s="15">
        <v>667</v>
      </c>
      <c r="N25" s="15">
        <v>58</v>
      </c>
      <c r="O25" s="17">
        <f>P25-P24</f>
        <v>-810</v>
      </c>
      <c r="P25" s="15">
        <v>13148</v>
      </c>
      <c r="Q25" s="26">
        <f t="shared" si="0"/>
        <v>7.595609474292317</v>
      </c>
      <c r="R25" s="5"/>
    </row>
    <row r="26" spans="1:18" ht="19.5" customHeight="1" thickBot="1">
      <c r="A26" s="14" t="s">
        <v>10</v>
      </c>
      <c r="B26" s="15">
        <v>13148</v>
      </c>
      <c r="C26" s="15">
        <v>1001</v>
      </c>
      <c r="D26" s="15">
        <v>152</v>
      </c>
      <c r="E26" s="15">
        <v>5</v>
      </c>
      <c r="F26" s="15">
        <v>824</v>
      </c>
      <c r="G26" s="15">
        <v>20</v>
      </c>
      <c r="H26" s="16">
        <v>0</v>
      </c>
      <c r="I26" s="15">
        <v>1292</v>
      </c>
      <c r="J26" s="15">
        <v>120</v>
      </c>
      <c r="K26" s="15">
        <v>849</v>
      </c>
      <c r="L26" s="15">
        <v>0</v>
      </c>
      <c r="M26" s="15">
        <v>291</v>
      </c>
      <c r="N26" s="15">
        <v>32</v>
      </c>
      <c r="O26" s="17" t="s">
        <v>71</v>
      </c>
      <c r="P26" s="15">
        <v>12857</v>
      </c>
      <c r="Q26" s="26">
        <f t="shared" si="0"/>
        <v>7.427498555748123</v>
      </c>
      <c r="R26" s="5"/>
    </row>
    <row r="27" spans="1:18" ht="19.5" customHeight="1" thickBot="1">
      <c r="A27" s="14" t="s">
        <v>11</v>
      </c>
      <c r="B27" s="15">
        <v>12857</v>
      </c>
      <c r="C27" s="15">
        <v>1277</v>
      </c>
      <c r="D27" s="15">
        <v>175</v>
      </c>
      <c r="E27" s="15">
        <v>5</v>
      </c>
      <c r="F27" s="18">
        <v>1097</v>
      </c>
      <c r="G27" s="15">
        <v>0</v>
      </c>
      <c r="H27" s="16">
        <v>0</v>
      </c>
      <c r="I27" s="15">
        <v>1202</v>
      </c>
      <c r="J27" s="15">
        <v>93</v>
      </c>
      <c r="K27" s="15">
        <v>820</v>
      </c>
      <c r="L27" s="15">
        <v>0</v>
      </c>
      <c r="M27" s="15">
        <v>258</v>
      </c>
      <c r="N27" s="15">
        <v>31</v>
      </c>
      <c r="O27" s="17" t="s">
        <v>73</v>
      </c>
      <c r="P27" s="15">
        <v>12932</v>
      </c>
      <c r="Q27" s="26">
        <f t="shared" si="0"/>
        <v>7.470826112073945</v>
      </c>
      <c r="R27" s="5"/>
    </row>
    <row r="28" spans="1:18" ht="19.5" customHeight="1" thickBot="1">
      <c r="A28" s="14" t="s">
        <v>12</v>
      </c>
      <c r="B28" s="15">
        <v>12932</v>
      </c>
      <c r="C28" s="15">
        <v>1530</v>
      </c>
      <c r="D28" s="15">
        <v>162</v>
      </c>
      <c r="E28" s="15">
        <v>193</v>
      </c>
      <c r="F28" s="18">
        <v>1175</v>
      </c>
      <c r="G28" s="15">
        <v>0</v>
      </c>
      <c r="H28" s="16">
        <v>0</v>
      </c>
      <c r="I28" s="15">
        <v>1532</v>
      </c>
      <c r="J28" s="15">
        <v>58</v>
      </c>
      <c r="K28" s="15">
        <v>979</v>
      </c>
      <c r="L28" s="15">
        <v>0</v>
      </c>
      <c r="M28" s="15">
        <v>440</v>
      </c>
      <c r="N28" s="15">
        <v>55</v>
      </c>
      <c r="O28" s="17" t="s">
        <v>74</v>
      </c>
      <c r="P28" s="15">
        <v>12930</v>
      </c>
      <c r="Q28" s="26">
        <f t="shared" si="0"/>
        <v>7.469670710571924</v>
      </c>
      <c r="R28" s="5"/>
    </row>
    <row r="29" spans="1:19" ht="19.5" customHeight="1" thickBot="1">
      <c r="A29" s="14" t="s">
        <v>13</v>
      </c>
      <c r="B29" s="15">
        <v>12930</v>
      </c>
      <c r="C29" s="15">
        <v>1042</v>
      </c>
      <c r="D29" s="15">
        <v>111</v>
      </c>
      <c r="E29" s="15">
        <v>114</v>
      </c>
      <c r="F29" s="15">
        <v>817</v>
      </c>
      <c r="G29" s="15">
        <v>0</v>
      </c>
      <c r="H29" s="16">
        <v>0</v>
      </c>
      <c r="I29" s="15">
        <v>1446</v>
      </c>
      <c r="J29" s="15">
        <v>50</v>
      </c>
      <c r="K29" s="15">
        <v>731</v>
      </c>
      <c r="L29" s="15">
        <v>0</v>
      </c>
      <c r="M29" s="15">
        <v>644</v>
      </c>
      <c r="N29" s="15">
        <v>21</v>
      </c>
      <c r="O29" s="17" t="s">
        <v>75</v>
      </c>
      <c r="P29" s="15">
        <v>12526</v>
      </c>
      <c r="Q29" s="26">
        <f t="shared" si="0"/>
        <v>7.23627960716349</v>
      </c>
      <c r="R29" s="5"/>
      <c r="S29" s="1" t="s">
        <v>22</v>
      </c>
    </row>
    <row r="30" spans="1:18" ht="19.5" customHeight="1" thickBot="1">
      <c r="A30" s="14" t="s">
        <v>14</v>
      </c>
      <c r="B30" s="15">
        <v>12526</v>
      </c>
      <c r="C30" s="15">
        <v>1733</v>
      </c>
      <c r="D30" s="15">
        <v>93</v>
      </c>
      <c r="E30" s="15">
        <v>75</v>
      </c>
      <c r="F30" s="15">
        <v>1565</v>
      </c>
      <c r="G30" s="15">
        <v>0</v>
      </c>
      <c r="H30" s="16">
        <v>0</v>
      </c>
      <c r="I30" s="15">
        <v>1947</v>
      </c>
      <c r="J30" s="15">
        <v>70</v>
      </c>
      <c r="K30" s="15">
        <v>876</v>
      </c>
      <c r="L30" s="15">
        <v>0</v>
      </c>
      <c r="M30" s="15">
        <v>968</v>
      </c>
      <c r="N30" s="15">
        <v>33</v>
      </c>
      <c r="O30" s="17" t="s">
        <v>76</v>
      </c>
      <c r="P30" s="15">
        <v>12312</v>
      </c>
      <c r="Q30" s="26">
        <f>P30/173100*100</f>
        <v>7.112651646447141</v>
      </c>
      <c r="R30" s="5"/>
    </row>
    <row r="31" spans="1:21" ht="19.5" customHeight="1" thickBot="1">
      <c r="A31" s="14" t="s">
        <v>15</v>
      </c>
      <c r="B31" s="15"/>
      <c r="C31" s="15"/>
      <c r="D31" s="15"/>
      <c r="E31" s="15"/>
      <c r="F31" s="15"/>
      <c r="G31" s="15"/>
      <c r="H31" s="16"/>
      <c r="I31" s="15"/>
      <c r="J31" s="15"/>
      <c r="K31" s="15"/>
      <c r="L31" s="15"/>
      <c r="M31" s="15"/>
      <c r="N31" s="15"/>
      <c r="O31" s="17"/>
      <c r="P31" s="15"/>
      <c r="Q31" s="26">
        <f>P31/173100*100</f>
        <v>0</v>
      </c>
      <c r="U31" s="1" t="s">
        <v>22</v>
      </c>
    </row>
    <row r="32" spans="1:19" ht="19.5" customHeight="1" thickBot="1">
      <c r="A32" s="14" t="s">
        <v>16</v>
      </c>
      <c r="B32" s="15"/>
      <c r="C32" s="15"/>
      <c r="D32" s="15"/>
      <c r="E32" s="15"/>
      <c r="F32" s="15"/>
      <c r="G32" s="15"/>
      <c r="H32" s="16"/>
      <c r="I32" s="15"/>
      <c r="J32" s="15"/>
      <c r="K32" s="15"/>
      <c r="L32" s="15"/>
      <c r="M32" s="15"/>
      <c r="N32" s="15"/>
      <c r="O32" s="22"/>
      <c r="P32" s="15"/>
      <c r="Q32" s="26">
        <f>P32/173100*100</f>
        <v>0</v>
      </c>
      <c r="S32" s="6" t="s">
        <v>22</v>
      </c>
    </row>
    <row r="33" spans="1:19" ht="19.5" customHeight="1" thickBot="1">
      <c r="A33" s="19" t="s">
        <v>17</v>
      </c>
      <c r="B33" s="20"/>
      <c r="C33" s="20"/>
      <c r="D33" s="20"/>
      <c r="E33" s="20"/>
      <c r="F33" s="20"/>
      <c r="G33" s="20"/>
      <c r="H33" s="21"/>
      <c r="I33" s="20"/>
      <c r="J33" s="20"/>
      <c r="K33" s="20"/>
      <c r="L33" s="20"/>
      <c r="M33" s="20"/>
      <c r="N33" s="20"/>
      <c r="O33" s="22"/>
      <c r="P33" s="20"/>
      <c r="Q33" s="26">
        <f>P33/173100*100</f>
        <v>0</v>
      </c>
      <c r="S33" s="6"/>
    </row>
    <row r="34" spans="1:17" ht="19.5" customHeight="1" thickBot="1">
      <c r="A34" s="23" t="s">
        <v>67</v>
      </c>
      <c r="B34" s="24">
        <v>15001</v>
      </c>
      <c r="C34" s="24">
        <f>SUM(C22:C33)</f>
        <v>11610</v>
      </c>
      <c r="D34" s="24">
        <f>SUM(D22:D33)</f>
        <v>1392</v>
      </c>
      <c r="E34" s="24">
        <f>SUM(E22:E33)</f>
        <v>392</v>
      </c>
      <c r="F34" s="24">
        <f>SUM(F22:F33)</f>
        <v>9685</v>
      </c>
      <c r="G34" s="24">
        <f>SUM(G22:G33)</f>
        <v>136</v>
      </c>
      <c r="H34" s="25">
        <f>(N34-G34)</f>
        <v>222</v>
      </c>
      <c r="I34" s="24">
        <f aca="true" t="shared" si="1" ref="I34:N34">SUM(I22:I33)</f>
        <v>14299</v>
      </c>
      <c r="J34" s="24">
        <f t="shared" si="1"/>
        <v>1285</v>
      </c>
      <c r="K34" s="24">
        <f t="shared" si="1"/>
        <v>7552</v>
      </c>
      <c r="L34" s="24">
        <f t="shared" si="1"/>
        <v>0</v>
      </c>
      <c r="M34" s="24">
        <f t="shared" si="1"/>
        <v>5104</v>
      </c>
      <c r="N34" s="40">
        <f t="shared" si="1"/>
        <v>358</v>
      </c>
      <c r="O34" s="42" t="s">
        <v>77</v>
      </c>
      <c r="P34" s="41">
        <v>12312</v>
      </c>
      <c r="Q34" s="26">
        <f>P34/173100*100</f>
        <v>7.112651646447141</v>
      </c>
    </row>
    <row r="36" spans="1:17" ht="21" customHeight="1">
      <c r="A36" s="59" t="s">
        <v>78</v>
      </c>
      <c r="B36" s="59"/>
      <c r="C36" s="59"/>
      <c r="D36" s="59"/>
      <c r="E36" s="59"/>
      <c r="F36" s="59"/>
      <c r="G36" s="59"/>
      <c r="H36" s="59"/>
      <c r="I36" s="59"/>
      <c r="J36" s="59"/>
      <c r="K36" s="59"/>
      <c r="L36" s="59"/>
      <c r="M36" s="59"/>
      <c r="N36" s="59"/>
      <c r="O36" s="59"/>
      <c r="P36" s="59"/>
      <c r="Q36" s="59"/>
    </row>
    <row r="37" spans="1:19" ht="44.25" customHeight="1">
      <c r="A37" s="67" t="s">
        <v>79</v>
      </c>
      <c r="B37" s="67"/>
      <c r="C37" s="67"/>
      <c r="D37" s="67"/>
      <c r="E37" s="67"/>
      <c r="F37" s="67"/>
      <c r="G37" s="67"/>
      <c r="H37" s="67"/>
      <c r="I37" s="67"/>
      <c r="J37" s="67"/>
      <c r="K37" s="67"/>
      <c r="L37" s="67"/>
      <c r="M37" s="67"/>
      <c r="N37" s="67"/>
      <c r="O37" s="67"/>
      <c r="P37" s="67"/>
      <c r="Q37" s="67"/>
      <c r="R37" s="68"/>
      <c r="S37" s="68"/>
    </row>
    <row r="39" ht="12.75">
      <c r="N39" s="1" t="s">
        <v>22</v>
      </c>
    </row>
    <row r="41" ht="12.75">
      <c r="H41" s="66"/>
    </row>
    <row r="45" ht="12.75">
      <c r="N45" s="1" t="s">
        <v>22</v>
      </c>
    </row>
  </sheetData>
  <sheetProtection/>
  <mergeCells count="23">
    <mergeCell ref="A37:Q37"/>
    <mergeCell ref="A1:C1"/>
    <mergeCell ref="B5:H5"/>
    <mergeCell ref="I5:N5"/>
    <mergeCell ref="A5:A8"/>
    <mergeCell ref="B6:B8"/>
    <mergeCell ref="C6:C8"/>
    <mergeCell ref="N6:N8"/>
    <mergeCell ref="E6:E8"/>
    <mergeCell ref="F6:F8"/>
    <mergeCell ref="G3:K3"/>
    <mergeCell ref="P5:P8"/>
    <mergeCell ref="Q5:Q8"/>
    <mergeCell ref="H6:H8"/>
    <mergeCell ref="M6:M8"/>
    <mergeCell ref="A36:Q36"/>
    <mergeCell ref="D6:D8"/>
    <mergeCell ref="G4:K4"/>
    <mergeCell ref="G6:G8"/>
    <mergeCell ref="L6:L8"/>
    <mergeCell ref="J6:J8"/>
    <mergeCell ref="I6:I8"/>
    <mergeCell ref="K6:K8"/>
  </mergeCells>
  <printOptions horizontalCentered="1" verticalCentered="1"/>
  <pageMargins left="0.236220472440945" right="0.236220472440945" top="0.984251968503937" bottom="0.984251968503937" header="0.511811023622047" footer="0.511811023622047"/>
  <pageSetup fitToHeight="1" fitToWidth="1" horizontalDpi="600" verticalDpi="600" orientation="landscape" paperSize="9"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STATISTICA</dc:creator>
  <cp:keywords/>
  <dc:description/>
  <cp:lastModifiedBy>AgapieP</cp:lastModifiedBy>
  <cp:lastPrinted>2018-10-07T12:55:59Z</cp:lastPrinted>
  <dcterms:created xsi:type="dcterms:W3CDTF">2002-05-27T05:59:30Z</dcterms:created>
  <dcterms:modified xsi:type="dcterms:W3CDTF">2018-10-07T12:56:10Z</dcterms:modified>
  <cp:category/>
  <cp:version/>
  <cp:contentType/>
  <cp:contentStatus/>
</cp:coreProperties>
</file>