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90" windowWidth="20730" windowHeight="11100"/>
  </bookViews>
  <sheets>
    <sheet name="aprilie" sheetId="1" r:id="rId1"/>
  </sheets>
  <definedNames>
    <definedName name="_xlnm.Print_Area" localSheetId="0">aprilie!$A$1:$J$504</definedName>
    <definedName name="_xlnm.Print_Area">#REF!</definedName>
    <definedName name="_xlnm.Print_Titles">#N/A</definedName>
    <definedName name="Z_397CD15D_2114_4EF5_824A_761F5DAAF476_.wvu.PrintArea" localSheetId="0" hidden="1">aprilie!$G$9:$J$439</definedName>
    <definedName name="Z_397CD15D_2114_4EF5_824A_761F5DAAF476_.wvu.Rows" localSheetId="0" hidden="1">aprilie!$7:$7,aprilie!$17:$17,aprilie!$21:$21,aprilie!$102:$102,aprilie!$104:$106,aprilie!$109:$111,aprilie!$113:$115,aprilie!$129:$129,aprilie!$135:$136,aprilie!$140:$141,aprilie!$146:$146,aprilie!$175:$175,aprilie!$180:$181,aprilie!$184:$186,aprilie!$203:$203,aprilie!$209:$210,aprilie!$214:$214,aprilie!$218:$219,aprilie!$221:$221,aprilie!$223:$223,aprilie!$233:$233,aprilie!$235:$235,aprilie!$242:$242,aprilie!$248:$248,aprilie!$260:$260,aprilie!$265:$266,aprilie!$269:$271,aprilie!$274:$276,aprilie!$279:$279,aprilie!$295:$295,aprilie!$301:$302,aprilie!$312:$314,aprilie!$317:$317,aprilie!$350:$351,aprilie!$365:$365,aprilie!#REF!,aprilie!$378:$378,aprilie!$381:$381,aprilie!$430:$430</definedName>
  </definedNames>
  <calcPr calcId="145621"/>
</workbook>
</file>

<file path=xl/calcChain.xml><?xml version="1.0" encoding="utf-8"?>
<calcChain xmlns="http://schemas.openxmlformats.org/spreadsheetml/2006/main">
  <c r="I411" i="1" l="1"/>
  <c r="H350" i="1" l="1"/>
  <c r="J285" i="1" l="1"/>
  <c r="J420" i="1" l="1"/>
  <c r="J410" i="1" l="1"/>
  <c r="J423" i="1" l="1"/>
  <c r="J424" i="1"/>
  <c r="J117" i="1" l="1"/>
  <c r="H117" i="1"/>
  <c r="I117" i="1"/>
  <c r="I413" i="1" l="1"/>
  <c r="J349" i="1"/>
  <c r="J364" i="1" l="1"/>
  <c r="H377" i="1" l="1"/>
  <c r="H237" i="1" l="1"/>
  <c r="H10" i="1" l="1"/>
  <c r="H14" i="1"/>
  <c r="H13" i="1" s="1"/>
  <c r="H19" i="1"/>
  <c r="H18" i="1" s="1"/>
  <c r="H46" i="1" s="1"/>
  <c r="H27" i="1"/>
  <c r="H26" i="1" s="1"/>
  <c r="H31" i="1"/>
  <c r="H30" i="1" s="1"/>
  <c r="H36" i="1"/>
  <c r="H43" i="1"/>
  <c r="H47" i="1"/>
  <c r="H51" i="1"/>
  <c r="H50" i="1" s="1"/>
  <c r="H49" i="1" s="1"/>
  <c r="H72" i="1"/>
  <c r="H57" i="1" s="1"/>
  <c r="H77" i="1"/>
  <c r="H78" i="1"/>
  <c r="H79" i="1"/>
  <c r="H80" i="1"/>
  <c r="H87" i="1"/>
  <c r="H94" i="1"/>
  <c r="H95" i="1"/>
  <c r="H67" i="1" s="1"/>
  <c r="H99" i="1"/>
  <c r="H119" i="1"/>
  <c r="H127" i="1"/>
  <c r="H134" i="1"/>
  <c r="H139" i="1"/>
  <c r="H144" i="1"/>
  <c r="H89" i="1" s="1"/>
  <c r="H64" i="1" s="1"/>
  <c r="H150" i="1"/>
  <c r="H166" i="1"/>
  <c r="H170" i="1"/>
  <c r="H188" i="1"/>
  <c r="H196" i="1"/>
  <c r="H208" i="1"/>
  <c r="H212" i="1"/>
  <c r="H220" i="1"/>
  <c r="H225" i="1"/>
  <c r="H73" i="1" s="1"/>
  <c r="H58" i="1" s="1"/>
  <c r="H228" i="1"/>
  <c r="H227" i="1" s="1"/>
  <c r="H230" i="1"/>
  <c r="H234" i="1"/>
  <c r="H232" i="1" s="1"/>
  <c r="H241" i="1"/>
  <c r="H240" i="1" s="1"/>
  <c r="H255" i="1"/>
  <c r="H273" i="1"/>
  <c r="H280" i="1"/>
  <c r="H288" i="1"/>
  <c r="H300" i="1"/>
  <c r="H304" i="1"/>
  <c r="H312" i="1"/>
  <c r="H315" i="1"/>
  <c r="H323" i="1"/>
  <c r="H322" i="1" s="1"/>
  <c r="H156" i="1" s="1"/>
  <c r="H326" i="1"/>
  <c r="H325" i="1" s="1"/>
  <c r="H332" i="1"/>
  <c r="H343" i="1"/>
  <c r="H348" i="1"/>
  <c r="H368" i="1" s="1"/>
  <c r="H367" i="1" s="1"/>
  <c r="H161" i="1"/>
  <c r="H354" i="1"/>
  <c r="H353" i="1" s="1"/>
  <c r="H352" i="1" s="1"/>
  <c r="H362" i="1"/>
  <c r="H361" i="1" s="1"/>
  <c r="H360" i="1" s="1"/>
  <c r="H165" i="1" s="1"/>
  <c r="H164" i="1" s="1"/>
  <c r="H370" i="1"/>
  <c r="H375" i="1"/>
  <c r="H374" i="1" s="1"/>
  <c r="H381" i="1"/>
  <c r="H380" i="1" s="1"/>
  <c r="H384" i="1"/>
  <c r="H387" i="1"/>
  <c r="H389" i="1"/>
  <c r="H82" i="1" s="1"/>
  <c r="H61" i="1" s="1"/>
  <c r="H405" i="1"/>
  <c r="H399" i="1" s="1"/>
  <c r="H413" i="1"/>
  <c r="H422" i="1"/>
  <c r="H88" i="1" s="1"/>
  <c r="H63" i="1" s="1"/>
  <c r="H426" i="1"/>
  <c r="H425" i="1" s="1"/>
  <c r="H449" i="1"/>
  <c r="H448" i="1" s="1"/>
  <c r="H453" i="1"/>
  <c r="H455" i="1"/>
  <c r="H459" i="1"/>
  <c r="H458" i="1" s="1"/>
  <c r="H457" i="1" s="1"/>
  <c r="H445" i="1" s="1"/>
  <c r="H464" i="1"/>
  <c r="H463" i="1" s="1"/>
  <c r="H469" i="1"/>
  <c r="H473" i="1"/>
  <c r="H477" i="1"/>
  <c r="H489" i="1"/>
  <c r="H398" i="1" l="1"/>
  <c r="H397" i="1" s="1"/>
  <c r="H396" i="1" s="1"/>
  <c r="H433" i="1" s="1"/>
  <c r="H452" i="1"/>
  <c r="H444" i="1" s="1"/>
  <c r="H468" i="1"/>
  <c r="H169" i="1"/>
  <c r="H383" i="1"/>
  <c r="H81" i="1" s="1"/>
  <c r="H60" i="1" s="1"/>
  <c r="H126" i="1"/>
  <c r="H195" i="1"/>
  <c r="H148" i="1"/>
  <c r="H98" i="1"/>
  <c r="H331" i="1"/>
  <c r="H84" i="1" s="1"/>
  <c r="H287" i="1"/>
  <c r="H254" i="1"/>
  <c r="H154" i="1" s="1"/>
  <c r="H373" i="1"/>
  <c r="H372" i="1" s="1"/>
  <c r="H432" i="1"/>
  <c r="H86" i="1"/>
  <c r="H85" i="1" s="1"/>
  <c r="H12" i="1"/>
  <c r="H443" i="1"/>
  <c r="H447" i="1"/>
  <c r="H446" i="1" s="1"/>
  <c r="H91" i="1"/>
  <c r="H239" i="1"/>
  <c r="H163" i="1" s="1"/>
  <c r="H162" i="1" s="1"/>
  <c r="H74" i="1"/>
  <c r="H59" i="1" s="1"/>
  <c r="H76" i="1"/>
  <c r="H75" i="1" s="1"/>
  <c r="H158" i="1"/>
  <c r="H250" i="1"/>
  <c r="H249" i="1" s="1"/>
  <c r="H25" i="1"/>
  <c r="H157" i="1"/>
  <c r="H93" i="1"/>
  <c r="H92" i="1" s="1"/>
  <c r="H442" i="1" l="1"/>
  <c r="H441" i="1" s="1"/>
  <c r="H168" i="1"/>
  <c r="H167" i="1" s="1"/>
  <c r="H251" i="1" s="1"/>
  <c r="H97" i="1"/>
  <c r="H96" i="1" s="1"/>
  <c r="H155" i="1"/>
  <c r="H149" i="1"/>
  <c r="H151" i="1" s="1"/>
  <c r="H434" i="1"/>
  <c r="H431" i="1" s="1"/>
  <c r="H366" i="1"/>
  <c r="H330" i="1"/>
  <c r="H253" i="1" s="1"/>
  <c r="H252" i="1" s="1"/>
  <c r="H371" i="1" s="1"/>
  <c r="H369" i="1" s="1"/>
  <c r="H71" i="1"/>
  <c r="H56" i="1" s="1"/>
  <c r="H70" i="1"/>
  <c r="H55" i="1" s="1"/>
  <c r="H436" i="1"/>
  <c r="H439" i="1" s="1"/>
  <c r="H66" i="1"/>
  <c r="H65" i="1" s="1"/>
  <c r="H90" i="1"/>
  <c r="H9" i="1"/>
  <c r="H8" i="1" s="1"/>
  <c r="H160" i="1" l="1"/>
  <c r="H153" i="1" s="1"/>
  <c r="H152" i="1" s="1"/>
  <c r="H435" i="1" s="1"/>
  <c r="H438" i="1" s="1"/>
  <c r="H83" i="1"/>
  <c r="H48" i="1"/>
  <c r="H69" i="1" l="1"/>
  <c r="H68" i="1" s="1"/>
  <c r="H62" i="1"/>
  <c r="H54" i="1" s="1"/>
  <c r="H53" i="1" s="1"/>
  <c r="H437" i="1" s="1"/>
  <c r="I10" i="1" l="1"/>
  <c r="J11" i="1"/>
  <c r="I14" i="1"/>
  <c r="I13" i="1" s="1"/>
  <c r="J15" i="1"/>
  <c r="J16" i="1"/>
  <c r="I19" i="1"/>
  <c r="I18" i="1" s="1"/>
  <c r="I46" i="1" s="1"/>
  <c r="J20" i="1"/>
  <c r="J21" i="1"/>
  <c r="J22" i="1"/>
  <c r="J23" i="1"/>
  <c r="J24" i="1"/>
  <c r="I27" i="1"/>
  <c r="I26" i="1" s="1"/>
  <c r="J28" i="1"/>
  <c r="J29" i="1"/>
  <c r="I31" i="1"/>
  <c r="I30" i="1" s="1"/>
  <c r="J32" i="1"/>
  <c r="J33" i="1"/>
  <c r="J34" i="1"/>
  <c r="J35" i="1"/>
  <c r="I36" i="1"/>
  <c r="J37" i="1"/>
  <c r="I43" i="1"/>
  <c r="J44" i="1"/>
  <c r="J45" i="1"/>
  <c r="I47" i="1"/>
  <c r="I51" i="1"/>
  <c r="I50" i="1" s="1"/>
  <c r="I49" i="1" s="1"/>
  <c r="J51" i="1"/>
  <c r="I72" i="1"/>
  <c r="I57" i="1" s="1"/>
  <c r="I77" i="1"/>
  <c r="I78" i="1"/>
  <c r="I79" i="1"/>
  <c r="I80" i="1"/>
  <c r="I87" i="1"/>
  <c r="I94" i="1"/>
  <c r="I95" i="1"/>
  <c r="I67" i="1" s="1"/>
  <c r="I99" i="1"/>
  <c r="J100" i="1"/>
  <c r="J101" i="1"/>
  <c r="J103" i="1"/>
  <c r="J107" i="1"/>
  <c r="J108" i="1"/>
  <c r="J112" i="1"/>
  <c r="J116" i="1"/>
  <c r="I119" i="1"/>
  <c r="J120" i="1"/>
  <c r="J121" i="1"/>
  <c r="J122" i="1"/>
  <c r="J123" i="1"/>
  <c r="J124" i="1"/>
  <c r="J125" i="1"/>
  <c r="I127" i="1"/>
  <c r="J128" i="1"/>
  <c r="J129" i="1"/>
  <c r="J130" i="1"/>
  <c r="J131" i="1"/>
  <c r="J132" i="1"/>
  <c r="J133" i="1"/>
  <c r="I134" i="1"/>
  <c r="J137" i="1"/>
  <c r="J138" i="1"/>
  <c r="I139" i="1"/>
  <c r="J142" i="1"/>
  <c r="J143" i="1"/>
  <c r="I144" i="1"/>
  <c r="I89" i="1" s="1"/>
  <c r="I64" i="1" s="1"/>
  <c r="J145" i="1"/>
  <c r="I150" i="1"/>
  <c r="I161" i="1"/>
  <c r="I166" i="1"/>
  <c r="I170" i="1"/>
  <c r="J171" i="1"/>
  <c r="J172" i="1"/>
  <c r="J173" i="1"/>
  <c r="J174" i="1"/>
  <c r="J176" i="1"/>
  <c r="J177" i="1"/>
  <c r="J178" i="1"/>
  <c r="J179" i="1"/>
  <c r="J182" i="1"/>
  <c r="J183" i="1"/>
  <c r="J187" i="1"/>
  <c r="I188" i="1"/>
  <c r="J189" i="1"/>
  <c r="J190" i="1"/>
  <c r="J191" i="1"/>
  <c r="J192" i="1"/>
  <c r="J193" i="1"/>
  <c r="J194" i="1"/>
  <c r="I196" i="1"/>
  <c r="J197" i="1"/>
  <c r="J198" i="1"/>
  <c r="J199" i="1"/>
  <c r="J200" i="1"/>
  <c r="J201" i="1"/>
  <c r="J202" i="1"/>
  <c r="J204" i="1"/>
  <c r="J205" i="1"/>
  <c r="J206" i="1"/>
  <c r="J207" i="1"/>
  <c r="I208" i="1"/>
  <c r="J211" i="1"/>
  <c r="I212" i="1"/>
  <c r="J213" i="1"/>
  <c r="J215" i="1"/>
  <c r="J216" i="1"/>
  <c r="J217" i="1"/>
  <c r="I220" i="1"/>
  <c r="J222" i="1"/>
  <c r="J224" i="1"/>
  <c r="I225" i="1"/>
  <c r="J226" i="1"/>
  <c r="I228" i="1"/>
  <c r="I227" i="1" s="1"/>
  <c r="J229" i="1"/>
  <c r="I230" i="1"/>
  <c r="J230" i="1"/>
  <c r="I234" i="1"/>
  <c r="I232" i="1" s="1"/>
  <c r="J236" i="1"/>
  <c r="I237" i="1"/>
  <c r="J237" i="1"/>
  <c r="I241" i="1"/>
  <c r="I240" i="1" s="1"/>
  <c r="J243" i="1"/>
  <c r="J244" i="1"/>
  <c r="J245" i="1"/>
  <c r="J246" i="1"/>
  <c r="J247" i="1"/>
  <c r="I255" i="1"/>
  <c r="J256" i="1"/>
  <c r="J257" i="1"/>
  <c r="J258" i="1"/>
  <c r="J259" i="1"/>
  <c r="J261" i="1"/>
  <c r="J262" i="1"/>
  <c r="J263" i="1"/>
  <c r="J264" i="1"/>
  <c r="J267" i="1"/>
  <c r="J268" i="1"/>
  <c r="J272" i="1"/>
  <c r="I273" i="1"/>
  <c r="J274" i="1"/>
  <c r="J277" i="1"/>
  <c r="J278" i="1"/>
  <c r="I280" i="1"/>
  <c r="J281" i="1"/>
  <c r="J282" i="1"/>
  <c r="J283" i="1"/>
  <c r="J284" i="1"/>
  <c r="J286" i="1"/>
  <c r="I288" i="1"/>
  <c r="J289" i="1"/>
  <c r="J290" i="1"/>
  <c r="J291" i="1"/>
  <c r="J292" i="1"/>
  <c r="J293" i="1"/>
  <c r="J294" i="1"/>
  <c r="J296" i="1"/>
  <c r="J297" i="1"/>
  <c r="J298" i="1"/>
  <c r="J299" i="1"/>
  <c r="I300" i="1"/>
  <c r="J303" i="1"/>
  <c r="I304" i="1"/>
  <c r="J305" i="1"/>
  <c r="J306" i="1"/>
  <c r="J307" i="1"/>
  <c r="J308" i="1"/>
  <c r="J309" i="1"/>
  <c r="J310" i="1"/>
  <c r="J311" i="1"/>
  <c r="I312" i="1"/>
  <c r="J313" i="1"/>
  <c r="I315" i="1"/>
  <c r="J316" i="1"/>
  <c r="J318" i="1"/>
  <c r="J319" i="1"/>
  <c r="J320" i="1"/>
  <c r="J321" i="1"/>
  <c r="I323" i="1"/>
  <c r="I322" i="1" s="1"/>
  <c r="I156" i="1" s="1"/>
  <c r="J324" i="1"/>
  <c r="I326" i="1"/>
  <c r="J327" i="1"/>
  <c r="J328" i="1"/>
  <c r="J329" i="1"/>
  <c r="I332" i="1"/>
  <c r="J333" i="1"/>
  <c r="J334" i="1"/>
  <c r="J335" i="1"/>
  <c r="J336" i="1"/>
  <c r="J337" i="1"/>
  <c r="J338" i="1"/>
  <c r="J339" i="1"/>
  <c r="J340" i="1"/>
  <c r="J341" i="1"/>
  <c r="J342" i="1"/>
  <c r="I343" i="1"/>
  <c r="J344" i="1"/>
  <c r="J345" i="1"/>
  <c r="J346" i="1"/>
  <c r="J347" i="1"/>
  <c r="I348" i="1"/>
  <c r="J351" i="1"/>
  <c r="J350" i="1" s="1"/>
  <c r="I354" i="1"/>
  <c r="I353" i="1" s="1"/>
  <c r="I352" i="1" s="1"/>
  <c r="J355" i="1"/>
  <c r="J356" i="1"/>
  <c r="J357" i="1"/>
  <c r="J358" i="1"/>
  <c r="J359" i="1"/>
  <c r="I362" i="1"/>
  <c r="I361" i="1" s="1"/>
  <c r="I360" i="1" s="1"/>
  <c r="I165" i="1" s="1"/>
  <c r="I164" i="1" s="1"/>
  <c r="J363" i="1"/>
  <c r="I370" i="1"/>
  <c r="I375" i="1"/>
  <c r="I374" i="1" s="1"/>
  <c r="J376" i="1"/>
  <c r="I377" i="1"/>
  <c r="J379" i="1"/>
  <c r="I381" i="1"/>
  <c r="I380" i="1" s="1"/>
  <c r="J382" i="1"/>
  <c r="I384" i="1"/>
  <c r="J385" i="1"/>
  <c r="J386" i="1"/>
  <c r="I387" i="1"/>
  <c r="J388" i="1"/>
  <c r="I389" i="1"/>
  <c r="I82" i="1" s="1"/>
  <c r="I61" i="1" s="1"/>
  <c r="J390" i="1"/>
  <c r="J391" i="1"/>
  <c r="J392" i="1"/>
  <c r="J393" i="1"/>
  <c r="J394" i="1"/>
  <c r="J395" i="1"/>
  <c r="J400" i="1"/>
  <c r="J402" i="1"/>
  <c r="J403" i="1"/>
  <c r="J404" i="1"/>
  <c r="I405" i="1"/>
  <c r="J406" i="1"/>
  <c r="J407" i="1"/>
  <c r="J408" i="1"/>
  <c r="J409" i="1"/>
  <c r="J411" i="1"/>
  <c r="J412" i="1"/>
  <c r="J414" i="1"/>
  <c r="J415" i="1"/>
  <c r="J416" i="1"/>
  <c r="J417" i="1"/>
  <c r="J418" i="1"/>
  <c r="J419" i="1"/>
  <c r="J421" i="1"/>
  <c r="I422" i="1"/>
  <c r="I88" i="1" s="1"/>
  <c r="I63" i="1" s="1"/>
  <c r="I426" i="1"/>
  <c r="I93" i="1" s="1"/>
  <c r="J427" i="1"/>
  <c r="J428" i="1"/>
  <c r="J429" i="1"/>
  <c r="I449" i="1"/>
  <c r="I448" i="1" s="1"/>
  <c r="J450" i="1"/>
  <c r="J451" i="1"/>
  <c r="I453" i="1"/>
  <c r="J454" i="1"/>
  <c r="J453" i="1" s="1"/>
  <c r="I455" i="1"/>
  <c r="J456" i="1"/>
  <c r="J455" i="1" s="1"/>
  <c r="I459" i="1"/>
  <c r="I458" i="1" s="1"/>
  <c r="I457" i="1" s="1"/>
  <c r="I445" i="1" s="1"/>
  <c r="J460" i="1"/>
  <c r="J459" i="1" s="1"/>
  <c r="J458" i="1" s="1"/>
  <c r="J457" i="1" s="1"/>
  <c r="J445" i="1" s="1"/>
  <c r="I464" i="1"/>
  <c r="I463" i="1" s="1"/>
  <c r="J465" i="1"/>
  <c r="J466" i="1"/>
  <c r="J467" i="1"/>
  <c r="I469" i="1"/>
  <c r="J470" i="1"/>
  <c r="J471" i="1"/>
  <c r="J472" i="1"/>
  <c r="I473" i="1"/>
  <c r="J474" i="1"/>
  <c r="J475" i="1"/>
  <c r="J476" i="1"/>
  <c r="I477" i="1"/>
  <c r="J478" i="1"/>
  <c r="J479" i="1"/>
  <c r="J480" i="1"/>
  <c r="J483" i="1"/>
  <c r="J484" i="1"/>
  <c r="J486" i="1"/>
  <c r="J487" i="1"/>
  <c r="I489" i="1"/>
  <c r="I92" i="1" l="1"/>
  <c r="J47" i="1"/>
  <c r="I169" i="1"/>
  <c r="I148" i="1"/>
  <c r="J422" i="1"/>
  <c r="I331" i="1"/>
  <c r="I366" i="1" s="1"/>
  <c r="I25" i="1"/>
  <c r="I452" i="1"/>
  <c r="I444" i="1" s="1"/>
  <c r="I126" i="1"/>
  <c r="I383" i="1"/>
  <c r="I81" i="1" s="1"/>
  <c r="I60" i="1" s="1"/>
  <c r="I73" i="1"/>
  <c r="I58" i="1" s="1"/>
  <c r="I98" i="1"/>
  <c r="J449" i="1"/>
  <c r="J448" i="1" s="1"/>
  <c r="J443" i="1" s="1"/>
  <c r="J464" i="1"/>
  <c r="J463" i="1" s="1"/>
  <c r="J426" i="1"/>
  <c r="J389" i="1"/>
  <c r="J387" i="1"/>
  <c r="J343" i="1"/>
  <c r="L337" i="1"/>
  <c r="N337" i="1" s="1"/>
  <c r="P337" i="1" s="1"/>
  <c r="R337" i="1" s="1"/>
  <c r="T337" i="1" s="1"/>
  <c r="V337" i="1" s="1"/>
  <c r="X337" i="1" s="1"/>
  <c r="Z337" i="1" s="1"/>
  <c r="AB337" i="1" s="1"/>
  <c r="J72" i="1"/>
  <c r="J312" i="1"/>
  <c r="J300" i="1"/>
  <c r="J241" i="1"/>
  <c r="J228" i="1"/>
  <c r="J225" i="1"/>
  <c r="L224" i="1"/>
  <c r="N224" i="1" s="1"/>
  <c r="P224" i="1" s="1"/>
  <c r="R224" i="1" s="1"/>
  <c r="T224" i="1" s="1"/>
  <c r="V224" i="1" s="1"/>
  <c r="X224" i="1" s="1"/>
  <c r="Z224" i="1" s="1"/>
  <c r="AB224" i="1" s="1"/>
  <c r="J212" i="1"/>
  <c r="J208" i="1"/>
  <c r="J188" i="1"/>
  <c r="L189" i="1"/>
  <c r="J150" i="1"/>
  <c r="J127" i="1"/>
  <c r="J384" i="1"/>
  <c r="J78" i="1"/>
  <c r="J377" i="1"/>
  <c r="J94" i="1"/>
  <c r="J354" i="1"/>
  <c r="L338" i="1"/>
  <c r="N338" i="1" s="1"/>
  <c r="P338" i="1" s="1"/>
  <c r="R338" i="1" s="1"/>
  <c r="T338" i="1" s="1"/>
  <c r="V338" i="1" s="1"/>
  <c r="X338" i="1" s="1"/>
  <c r="Z338" i="1" s="1"/>
  <c r="AB338" i="1" s="1"/>
  <c r="J273" i="1"/>
  <c r="J144" i="1"/>
  <c r="J134" i="1"/>
  <c r="L124" i="1"/>
  <c r="N124" i="1" s="1"/>
  <c r="P124" i="1" s="1"/>
  <c r="R124" i="1" s="1"/>
  <c r="T124" i="1" s="1"/>
  <c r="V124" i="1" s="1"/>
  <c r="X124" i="1" s="1"/>
  <c r="Z124" i="1" s="1"/>
  <c r="AB124" i="1" s="1"/>
  <c r="J119" i="1"/>
  <c r="J99" i="1"/>
  <c r="J477" i="1"/>
  <c r="J473" i="1"/>
  <c r="J468" i="1" s="1"/>
  <c r="J469" i="1"/>
  <c r="I468" i="1"/>
  <c r="J375" i="1"/>
  <c r="L376" i="1"/>
  <c r="L321" i="1"/>
  <c r="N321" i="1" s="1"/>
  <c r="P321" i="1" s="1"/>
  <c r="R321" i="1" s="1"/>
  <c r="T321" i="1" s="1"/>
  <c r="V321" i="1" s="1"/>
  <c r="X321" i="1" s="1"/>
  <c r="Z321" i="1" s="1"/>
  <c r="AB321" i="1" s="1"/>
  <c r="L293" i="1"/>
  <c r="N293" i="1" s="1"/>
  <c r="P293" i="1" s="1"/>
  <c r="R293" i="1" s="1"/>
  <c r="T293" i="1" s="1"/>
  <c r="V293" i="1" s="1"/>
  <c r="X293" i="1" s="1"/>
  <c r="Z293" i="1" s="1"/>
  <c r="AB293" i="1" s="1"/>
  <c r="J50" i="1"/>
  <c r="J31" i="1"/>
  <c r="J14" i="1"/>
  <c r="J10" i="1"/>
  <c r="J43" i="1"/>
  <c r="J36" i="1"/>
  <c r="J19" i="1"/>
  <c r="L20" i="1"/>
  <c r="J161" i="1"/>
  <c r="L351" i="1"/>
  <c r="J413" i="1"/>
  <c r="L364" i="1"/>
  <c r="N364" i="1" s="1"/>
  <c r="P364" i="1" s="1"/>
  <c r="R364" i="1" s="1"/>
  <c r="T364" i="1" s="1"/>
  <c r="V364" i="1" s="1"/>
  <c r="X364" i="1" s="1"/>
  <c r="Z364" i="1" s="1"/>
  <c r="AB364" i="1" s="1"/>
  <c r="J348" i="1"/>
  <c r="L349" i="1"/>
  <c r="L342" i="1"/>
  <c r="N342" i="1" s="1"/>
  <c r="P342" i="1" s="1"/>
  <c r="R342" i="1" s="1"/>
  <c r="T342" i="1" s="1"/>
  <c r="V342" i="1" s="1"/>
  <c r="X342" i="1" s="1"/>
  <c r="Z342" i="1" s="1"/>
  <c r="AB342" i="1" s="1"/>
  <c r="J332" i="1"/>
  <c r="J331" i="1" s="1"/>
  <c r="J80" i="1"/>
  <c r="J79" i="1"/>
  <c r="J370" i="1"/>
  <c r="L318" i="1"/>
  <c r="N318" i="1" s="1"/>
  <c r="P318" i="1" s="1"/>
  <c r="R318" i="1" s="1"/>
  <c r="T318" i="1" s="1"/>
  <c r="V318" i="1" s="1"/>
  <c r="X318" i="1" s="1"/>
  <c r="Z318" i="1" s="1"/>
  <c r="AB318" i="1" s="1"/>
  <c r="J304" i="1"/>
  <c r="L298" i="1"/>
  <c r="N298" i="1" s="1"/>
  <c r="P298" i="1" s="1"/>
  <c r="R298" i="1" s="1"/>
  <c r="T298" i="1" s="1"/>
  <c r="V298" i="1" s="1"/>
  <c r="X298" i="1" s="1"/>
  <c r="Z298" i="1" s="1"/>
  <c r="AB298" i="1" s="1"/>
  <c r="L297" i="1"/>
  <c r="N297" i="1" s="1"/>
  <c r="P297" i="1" s="1"/>
  <c r="R297" i="1" s="1"/>
  <c r="T297" i="1" s="1"/>
  <c r="V297" i="1" s="1"/>
  <c r="X297" i="1" s="1"/>
  <c r="Z297" i="1" s="1"/>
  <c r="AB297" i="1" s="1"/>
  <c r="L292" i="1"/>
  <c r="N292" i="1" s="1"/>
  <c r="P292" i="1" s="1"/>
  <c r="R292" i="1" s="1"/>
  <c r="T292" i="1" s="1"/>
  <c r="V292" i="1" s="1"/>
  <c r="X292" i="1" s="1"/>
  <c r="Z292" i="1" s="1"/>
  <c r="AB292" i="1" s="1"/>
  <c r="L291" i="1"/>
  <c r="N291" i="1" s="1"/>
  <c r="P291" i="1" s="1"/>
  <c r="R291" i="1" s="1"/>
  <c r="T291" i="1" s="1"/>
  <c r="V291" i="1" s="1"/>
  <c r="X291" i="1" s="1"/>
  <c r="Z291" i="1" s="1"/>
  <c r="AB291" i="1" s="1"/>
  <c r="L285" i="1"/>
  <c r="N285" i="1" s="1"/>
  <c r="P285" i="1" s="1"/>
  <c r="R285" i="1" s="1"/>
  <c r="T285" i="1" s="1"/>
  <c r="V285" i="1" s="1"/>
  <c r="X285" i="1" s="1"/>
  <c r="Z285" i="1" s="1"/>
  <c r="AB285" i="1" s="1"/>
  <c r="L284" i="1"/>
  <c r="N284" i="1" s="1"/>
  <c r="P284" i="1" s="1"/>
  <c r="R284" i="1" s="1"/>
  <c r="T284" i="1" s="1"/>
  <c r="V284" i="1" s="1"/>
  <c r="X284" i="1" s="1"/>
  <c r="Z284" i="1" s="1"/>
  <c r="AB284" i="1" s="1"/>
  <c r="L282" i="1"/>
  <c r="N282" i="1" s="1"/>
  <c r="P282" i="1" s="1"/>
  <c r="R282" i="1" s="1"/>
  <c r="T282" i="1" s="1"/>
  <c r="V282" i="1" s="1"/>
  <c r="X282" i="1" s="1"/>
  <c r="Z282" i="1" s="1"/>
  <c r="AB282" i="1" s="1"/>
  <c r="L268" i="1"/>
  <c r="N268" i="1" s="1"/>
  <c r="P268" i="1" s="1"/>
  <c r="R268" i="1" s="1"/>
  <c r="T268" i="1" s="1"/>
  <c r="V268" i="1" s="1"/>
  <c r="X268" i="1" s="1"/>
  <c r="Z268" i="1" s="1"/>
  <c r="AB268" i="1" s="1"/>
  <c r="L267" i="1"/>
  <c r="N267" i="1" s="1"/>
  <c r="P267" i="1" s="1"/>
  <c r="R267" i="1" s="1"/>
  <c r="T267" i="1" s="1"/>
  <c r="V267" i="1" s="1"/>
  <c r="X267" i="1" s="1"/>
  <c r="Z267" i="1" s="1"/>
  <c r="AB267" i="1" s="1"/>
  <c r="J87" i="1"/>
  <c r="L206" i="1"/>
  <c r="N206" i="1" s="1"/>
  <c r="P206" i="1" s="1"/>
  <c r="R206" i="1" s="1"/>
  <c r="T206" i="1" s="1"/>
  <c r="V206" i="1" s="1"/>
  <c r="X206" i="1" s="1"/>
  <c r="Z206" i="1" s="1"/>
  <c r="AB206" i="1" s="1"/>
  <c r="L200" i="1"/>
  <c r="N200" i="1" s="1"/>
  <c r="P200" i="1" s="1"/>
  <c r="R200" i="1" s="1"/>
  <c r="T200" i="1" s="1"/>
  <c r="V200" i="1" s="1"/>
  <c r="X200" i="1" s="1"/>
  <c r="Z200" i="1" s="1"/>
  <c r="AB200" i="1" s="1"/>
  <c r="J489" i="1"/>
  <c r="I254" i="1"/>
  <c r="I154" i="1" s="1"/>
  <c r="J255" i="1"/>
  <c r="J326" i="1"/>
  <c r="J77" i="1"/>
  <c r="J288" i="1"/>
  <c r="J280" i="1"/>
  <c r="J196" i="1"/>
  <c r="I443" i="1"/>
  <c r="I442" i="1" s="1"/>
  <c r="I441" i="1" s="1"/>
  <c r="J93" i="1"/>
  <c r="I432" i="1"/>
  <c r="I91" i="1"/>
  <c r="I239" i="1"/>
  <c r="I163" i="1" s="1"/>
  <c r="I162" i="1" s="1"/>
  <c r="J452" i="1"/>
  <c r="J444" i="1" s="1"/>
  <c r="I399" i="1"/>
  <c r="I398" i="1" s="1"/>
  <c r="I397" i="1" s="1"/>
  <c r="I396" i="1" s="1"/>
  <c r="I433" i="1" s="1"/>
  <c r="J401" i="1"/>
  <c r="J148" i="1"/>
  <c r="J323" i="1"/>
  <c r="J95" i="1"/>
  <c r="I76" i="1"/>
  <c r="I75" i="1" s="1"/>
  <c r="I250" i="1"/>
  <c r="I249" i="1" s="1"/>
  <c r="I12" i="1"/>
  <c r="I9" i="1" s="1"/>
  <c r="I8" i="1" s="1"/>
  <c r="I425" i="1"/>
  <c r="J405" i="1"/>
  <c r="J381" i="1"/>
  <c r="J362" i="1"/>
  <c r="I368" i="1"/>
  <c r="I367" i="1" s="1"/>
  <c r="I325" i="1"/>
  <c r="I74" i="1" s="1"/>
  <c r="I59" i="1" s="1"/>
  <c r="J315" i="1"/>
  <c r="I287" i="1"/>
  <c r="J220" i="1"/>
  <c r="I195" i="1"/>
  <c r="J170" i="1"/>
  <c r="I157" i="1"/>
  <c r="J139" i="1"/>
  <c r="J234" i="1"/>
  <c r="J166" i="1"/>
  <c r="J27" i="1"/>
  <c r="AA489" i="1"/>
  <c r="Y489" i="1"/>
  <c r="W489" i="1"/>
  <c r="U489" i="1"/>
  <c r="S489" i="1"/>
  <c r="Q489" i="1"/>
  <c r="O489" i="1"/>
  <c r="M489" i="1"/>
  <c r="K489" i="1"/>
  <c r="L487" i="1"/>
  <c r="N487" i="1" s="1"/>
  <c r="P487" i="1" s="1"/>
  <c r="R487" i="1" s="1"/>
  <c r="T487" i="1" s="1"/>
  <c r="V487" i="1" s="1"/>
  <c r="X487" i="1" s="1"/>
  <c r="Z487" i="1" s="1"/>
  <c r="AB487" i="1" s="1"/>
  <c r="L486" i="1"/>
  <c r="N486" i="1" s="1"/>
  <c r="P486" i="1" s="1"/>
  <c r="R486" i="1" s="1"/>
  <c r="T486" i="1" s="1"/>
  <c r="V486" i="1" s="1"/>
  <c r="X486" i="1" s="1"/>
  <c r="Z486" i="1" s="1"/>
  <c r="AB486" i="1" s="1"/>
  <c r="L485" i="1"/>
  <c r="N485" i="1" s="1"/>
  <c r="P485" i="1" s="1"/>
  <c r="R485" i="1" s="1"/>
  <c r="T485" i="1" s="1"/>
  <c r="V485" i="1" s="1"/>
  <c r="X485" i="1" s="1"/>
  <c r="Z485" i="1" s="1"/>
  <c r="AB485" i="1" s="1"/>
  <c r="L484" i="1"/>
  <c r="N484" i="1" s="1"/>
  <c r="P484" i="1" s="1"/>
  <c r="R484" i="1" s="1"/>
  <c r="T484" i="1" s="1"/>
  <c r="V484" i="1" s="1"/>
  <c r="X484" i="1" s="1"/>
  <c r="Z484" i="1" s="1"/>
  <c r="AB484" i="1" s="1"/>
  <c r="L480" i="1"/>
  <c r="N480" i="1" s="1"/>
  <c r="P480" i="1" s="1"/>
  <c r="R480" i="1" s="1"/>
  <c r="T480" i="1" s="1"/>
  <c r="V480" i="1" s="1"/>
  <c r="X480" i="1" s="1"/>
  <c r="Z480" i="1" s="1"/>
  <c r="AB480" i="1" s="1"/>
  <c r="L478" i="1"/>
  <c r="AA477" i="1"/>
  <c r="Y477" i="1"/>
  <c r="W477" i="1"/>
  <c r="U477" i="1"/>
  <c r="S477" i="1"/>
  <c r="Q477" i="1"/>
  <c r="O477" i="1"/>
  <c r="M477" i="1"/>
  <c r="K477" i="1"/>
  <c r="L476" i="1"/>
  <c r="N476" i="1" s="1"/>
  <c r="P476" i="1" s="1"/>
  <c r="R476" i="1" s="1"/>
  <c r="T476" i="1" s="1"/>
  <c r="V476" i="1" s="1"/>
  <c r="X476" i="1" s="1"/>
  <c r="Z476" i="1" s="1"/>
  <c r="AB476" i="1" s="1"/>
  <c r="L475" i="1"/>
  <c r="N475" i="1" s="1"/>
  <c r="P475" i="1" s="1"/>
  <c r="R475" i="1" s="1"/>
  <c r="T475" i="1" s="1"/>
  <c r="V475" i="1" s="1"/>
  <c r="X475" i="1" s="1"/>
  <c r="Z475" i="1" s="1"/>
  <c r="AB475" i="1" s="1"/>
  <c r="AA473" i="1"/>
  <c r="Y473" i="1"/>
  <c r="W473" i="1"/>
  <c r="U473" i="1"/>
  <c r="U468" i="1" s="1"/>
  <c r="S473" i="1"/>
  <c r="Q473" i="1"/>
  <c r="O473" i="1"/>
  <c r="M473" i="1"/>
  <c r="M468" i="1" s="1"/>
  <c r="K473" i="1"/>
  <c r="L472" i="1"/>
  <c r="N472" i="1" s="1"/>
  <c r="P472" i="1" s="1"/>
  <c r="R472" i="1" s="1"/>
  <c r="T472" i="1" s="1"/>
  <c r="V472" i="1" s="1"/>
  <c r="X472" i="1" s="1"/>
  <c r="Z472" i="1" s="1"/>
  <c r="AB472" i="1" s="1"/>
  <c r="L471" i="1"/>
  <c r="N471" i="1" s="1"/>
  <c r="P471" i="1" s="1"/>
  <c r="R471" i="1" s="1"/>
  <c r="T471" i="1" s="1"/>
  <c r="V471" i="1" s="1"/>
  <c r="X471" i="1" s="1"/>
  <c r="Z471" i="1" s="1"/>
  <c r="AB471" i="1" s="1"/>
  <c r="AA469" i="1"/>
  <c r="AA468" i="1" s="1"/>
  <c r="Y469" i="1"/>
  <c r="W469" i="1"/>
  <c r="U469" i="1"/>
  <c r="S469" i="1"/>
  <c r="S468" i="1" s="1"/>
  <c r="Q469" i="1"/>
  <c r="O469" i="1"/>
  <c r="M469" i="1"/>
  <c r="K469" i="1"/>
  <c r="K468" i="1" s="1"/>
  <c r="AC468" i="1"/>
  <c r="W468" i="1"/>
  <c r="O468" i="1"/>
  <c r="L467" i="1"/>
  <c r="N467" i="1" s="1"/>
  <c r="P467" i="1" s="1"/>
  <c r="R467" i="1" s="1"/>
  <c r="T467" i="1" s="1"/>
  <c r="V467" i="1" s="1"/>
  <c r="X467" i="1" s="1"/>
  <c r="Z467" i="1" s="1"/>
  <c r="AB467" i="1" s="1"/>
  <c r="L466" i="1"/>
  <c r="N466" i="1" s="1"/>
  <c r="P466" i="1" s="1"/>
  <c r="R466" i="1" s="1"/>
  <c r="T466" i="1" s="1"/>
  <c r="V466" i="1" s="1"/>
  <c r="X466" i="1" s="1"/>
  <c r="Z466" i="1" s="1"/>
  <c r="AB466" i="1" s="1"/>
  <c r="AA464" i="1"/>
  <c r="AA463" i="1" s="1"/>
  <c r="Y464" i="1"/>
  <c r="W464" i="1"/>
  <c r="W463" i="1" s="1"/>
  <c r="U464" i="1"/>
  <c r="U463" i="1" s="1"/>
  <c r="S464" i="1"/>
  <c r="Q464" i="1"/>
  <c r="O464" i="1"/>
  <c r="O463" i="1" s="1"/>
  <c r="M464" i="1"/>
  <c r="M463" i="1" s="1"/>
  <c r="K464" i="1"/>
  <c r="AC463" i="1"/>
  <c r="Y463" i="1"/>
  <c r="S463" i="1"/>
  <c r="Q463" i="1"/>
  <c r="K463" i="1"/>
  <c r="AC459" i="1"/>
  <c r="AA459" i="1"/>
  <c r="Y459" i="1"/>
  <c r="Y458" i="1" s="1"/>
  <c r="Y457" i="1" s="1"/>
  <c r="Y445" i="1" s="1"/>
  <c r="W459" i="1"/>
  <c r="W458" i="1" s="1"/>
  <c r="W457" i="1" s="1"/>
  <c r="W445" i="1" s="1"/>
  <c r="U459" i="1"/>
  <c r="S459" i="1"/>
  <c r="Q459" i="1"/>
  <c r="Q458" i="1" s="1"/>
  <c r="Q457" i="1" s="1"/>
  <c r="Q445" i="1" s="1"/>
  <c r="O459" i="1"/>
  <c r="O458" i="1" s="1"/>
  <c r="O457" i="1" s="1"/>
  <c r="O445" i="1" s="1"/>
  <c r="M459" i="1"/>
  <c r="K459" i="1"/>
  <c r="AC458" i="1"/>
  <c r="AC457" i="1" s="1"/>
  <c r="AC445" i="1" s="1"/>
  <c r="AA458" i="1"/>
  <c r="AA457" i="1" s="1"/>
  <c r="AA445" i="1" s="1"/>
  <c r="U458" i="1"/>
  <c r="U457" i="1" s="1"/>
  <c r="U445" i="1" s="1"/>
  <c r="S458" i="1"/>
  <c r="S457" i="1" s="1"/>
  <c r="S445" i="1" s="1"/>
  <c r="M458" i="1"/>
  <c r="M457" i="1" s="1"/>
  <c r="M445" i="1" s="1"/>
  <c r="K458" i="1"/>
  <c r="K457" i="1" s="1"/>
  <c r="K445" i="1" s="1"/>
  <c r="AC455" i="1"/>
  <c r="AA455" i="1"/>
  <c r="Y455" i="1"/>
  <c r="W455" i="1"/>
  <c r="U455" i="1"/>
  <c r="S455" i="1"/>
  <c r="Q455" i="1"/>
  <c r="O455" i="1"/>
  <c r="M455" i="1"/>
  <c r="K455" i="1"/>
  <c r="AC453" i="1"/>
  <c r="AC452" i="1" s="1"/>
  <c r="AC444" i="1" s="1"/>
  <c r="AA453" i="1"/>
  <c r="Y453" i="1"/>
  <c r="W453" i="1"/>
  <c r="U453" i="1"/>
  <c r="U452" i="1" s="1"/>
  <c r="U444" i="1" s="1"/>
  <c r="S453" i="1"/>
  <c r="Q453" i="1"/>
  <c r="Q452" i="1" s="1"/>
  <c r="Q444" i="1" s="1"/>
  <c r="O453" i="1"/>
  <c r="M453" i="1"/>
  <c r="M452" i="1" s="1"/>
  <c r="M444" i="1" s="1"/>
  <c r="K453" i="1"/>
  <c r="Y452" i="1"/>
  <c r="Y444" i="1" s="1"/>
  <c r="L451" i="1"/>
  <c r="N451" i="1" s="1"/>
  <c r="P451" i="1" s="1"/>
  <c r="R451" i="1" s="1"/>
  <c r="T451" i="1" s="1"/>
  <c r="V451" i="1" s="1"/>
  <c r="X451" i="1" s="1"/>
  <c r="Z451" i="1" s="1"/>
  <c r="AB451" i="1" s="1"/>
  <c r="AC449" i="1"/>
  <c r="AA449" i="1"/>
  <c r="Y449" i="1"/>
  <c r="Y448" i="1" s="1"/>
  <c r="W449" i="1"/>
  <c r="W448" i="1" s="1"/>
  <c r="U449" i="1"/>
  <c r="S449" i="1"/>
  <c r="Q449" i="1"/>
  <c r="Q448" i="1" s="1"/>
  <c r="O449" i="1"/>
  <c r="O448" i="1" s="1"/>
  <c r="M449" i="1"/>
  <c r="K449" i="1"/>
  <c r="AC448" i="1"/>
  <c r="AA448" i="1"/>
  <c r="U448" i="1"/>
  <c r="U447" i="1" s="1"/>
  <c r="U446" i="1" s="1"/>
  <c r="S448" i="1"/>
  <c r="M448" i="1"/>
  <c r="K448" i="1"/>
  <c r="X430" i="1"/>
  <c r="Z430" i="1" s="1"/>
  <c r="AB430" i="1" s="1"/>
  <c r="L429" i="1"/>
  <c r="N429" i="1" s="1"/>
  <c r="P429" i="1" s="1"/>
  <c r="R429" i="1" s="1"/>
  <c r="T429" i="1" s="1"/>
  <c r="V429" i="1" s="1"/>
  <c r="X429" i="1" s="1"/>
  <c r="Z429" i="1" s="1"/>
  <c r="AB429" i="1" s="1"/>
  <c r="L428" i="1"/>
  <c r="N428" i="1" s="1"/>
  <c r="P428" i="1" s="1"/>
  <c r="R428" i="1" s="1"/>
  <c r="T428" i="1" s="1"/>
  <c r="V428" i="1" s="1"/>
  <c r="X428" i="1" s="1"/>
  <c r="Z428" i="1" s="1"/>
  <c r="AB428" i="1" s="1"/>
  <c r="L427" i="1"/>
  <c r="N427" i="1" s="1"/>
  <c r="P427" i="1" s="1"/>
  <c r="AC426" i="1"/>
  <c r="AA426" i="1"/>
  <c r="AA425" i="1" s="1"/>
  <c r="Y426" i="1"/>
  <c r="Y93" i="1" s="1"/>
  <c r="W426" i="1"/>
  <c r="W93" i="1" s="1"/>
  <c r="W92" i="1" s="1"/>
  <c r="U426" i="1"/>
  <c r="S426" i="1"/>
  <c r="S425" i="1" s="1"/>
  <c r="Q426" i="1"/>
  <c r="Q93" i="1" s="1"/>
  <c r="O426" i="1"/>
  <c r="O93" i="1" s="1"/>
  <c r="O92" i="1" s="1"/>
  <c r="M426" i="1"/>
  <c r="K426" i="1"/>
  <c r="K425" i="1" s="1"/>
  <c r="Y425" i="1"/>
  <c r="W425" i="1"/>
  <c r="Q425" i="1"/>
  <c r="O425" i="1"/>
  <c r="AB422" i="1"/>
  <c r="AA422" i="1"/>
  <c r="Z422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L416" i="1"/>
  <c r="N416" i="1" s="1"/>
  <c r="P416" i="1" s="1"/>
  <c r="R416" i="1" s="1"/>
  <c r="T416" i="1" s="1"/>
  <c r="V416" i="1" s="1"/>
  <c r="X416" i="1" s="1"/>
  <c r="Z416" i="1" s="1"/>
  <c r="AB416" i="1" s="1"/>
  <c r="L415" i="1"/>
  <c r="N415" i="1" s="1"/>
  <c r="P415" i="1" s="1"/>
  <c r="R415" i="1" s="1"/>
  <c r="T415" i="1" s="1"/>
  <c r="V415" i="1" s="1"/>
  <c r="X415" i="1" s="1"/>
  <c r="Z415" i="1" s="1"/>
  <c r="AB415" i="1" s="1"/>
  <c r="L414" i="1"/>
  <c r="N414" i="1" s="1"/>
  <c r="P414" i="1" s="1"/>
  <c r="R414" i="1" s="1"/>
  <c r="T414" i="1" s="1"/>
  <c r="V414" i="1" s="1"/>
  <c r="X414" i="1" s="1"/>
  <c r="Z414" i="1" s="1"/>
  <c r="AB414" i="1" s="1"/>
  <c r="AA413" i="1"/>
  <c r="Y413" i="1"/>
  <c r="W413" i="1"/>
  <c r="U413" i="1"/>
  <c r="S413" i="1"/>
  <c r="Q413" i="1"/>
  <c r="O413" i="1"/>
  <c r="M413" i="1"/>
  <c r="K413" i="1"/>
  <c r="L412" i="1"/>
  <c r="N412" i="1" s="1"/>
  <c r="P412" i="1" s="1"/>
  <c r="R412" i="1" s="1"/>
  <c r="T412" i="1" s="1"/>
  <c r="V412" i="1" s="1"/>
  <c r="X412" i="1" s="1"/>
  <c r="Z412" i="1" s="1"/>
  <c r="AB412" i="1" s="1"/>
  <c r="AC411" i="1"/>
  <c r="AA411" i="1"/>
  <c r="Y411" i="1"/>
  <c r="W411" i="1"/>
  <c r="U411" i="1"/>
  <c r="S411" i="1"/>
  <c r="Q411" i="1"/>
  <c r="O411" i="1"/>
  <c r="M411" i="1"/>
  <c r="K411" i="1"/>
  <c r="L411" i="1" s="1"/>
  <c r="L410" i="1"/>
  <c r="N410" i="1" s="1"/>
  <c r="P410" i="1" s="1"/>
  <c r="R410" i="1" s="1"/>
  <c r="T410" i="1" s="1"/>
  <c r="V410" i="1" s="1"/>
  <c r="X410" i="1" s="1"/>
  <c r="Z410" i="1" s="1"/>
  <c r="AB410" i="1" s="1"/>
  <c r="AC409" i="1"/>
  <c r="L409" i="1"/>
  <c r="N409" i="1" s="1"/>
  <c r="P409" i="1" s="1"/>
  <c r="R409" i="1" s="1"/>
  <c r="T409" i="1" s="1"/>
  <c r="V409" i="1" s="1"/>
  <c r="X409" i="1" s="1"/>
  <c r="Z409" i="1" s="1"/>
  <c r="AB409" i="1" s="1"/>
  <c r="L408" i="1"/>
  <c r="N408" i="1" s="1"/>
  <c r="P408" i="1" s="1"/>
  <c r="R408" i="1" s="1"/>
  <c r="T408" i="1" s="1"/>
  <c r="V408" i="1" s="1"/>
  <c r="X408" i="1" s="1"/>
  <c r="Z408" i="1" s="1"/>
  <c r="AB408" i="1" s="1"/>
  <c r="L407" i="1"/>
  <c r="N407" i="1" s="1"/>
  <c r="P407" i="1" s="1"/>
  <c r="R407" i="1" s="1"/>
  <c r="T407" i="1" s="1"/>
  <c r="V407" i="1" s="1"/>
  <c r="X407" i="1" s="1"/>
  <c r="Z407" i="1" s="1"/>
  <c r="AB407" i="1" s="1"/>
  <c r="L406" i="1"/>
  <c r="N406" i="1" s="1"/>
  <c r="P406" i="1" s="1"/>
  <c r="R406" i="1" s="1"/>
  <c r="T406" i="1" s="1"/>
  <c r="V406" i="1" s="1"/>
  <c r="X406" i="1" s="1"/>
  <c r="Z406" i="1" s="1"/>
  <c r="AB406" i="1" s="1"/>
  <c r="AC405" i="1"/>
  <c r="AA405" i="1"/>
  <c r="Y405" i="1"/>
  <c r="W405" i="1"/>
  <c r="U405" i="1"/>
  <c r="S405" i="1"/>
  <c r="Q405" i="1"/>
  <c r="O405" i="1"/>
  <c r="M405" i="1"/>
  <c r="K405" i="1"/>
  <c r="L404" i="1"/>
  <c r="N404" i="1" s="1"/>
  <c r="P404" i="1" s="1"/>
  <c r="R404" i="1" s="1"/>
  <c r="T404" i="1" s="1"/>
  <c r="V404" i="1" s="1"/>
  <c r="X404" i="1" s="1"/>
  <c r="Z404" i="1" s="1"/>
  <c r="AB404" i="1" s="1"/>
  <c r="L403" i="1"/>
  <c r="N403" i="1" s="1"/>
  <c r="P403" i="1" s="1"/>
  <c r="R403" i="1" s="1"/>
  <c r="T403" i="1" s="1"/>
  <c r="V403" i="1" s="1"/>
  <c r="X403" i="1" s="1"/>
  <c r="Z403" i="1" s="1"/>
  <c r="AB403" i="1" s="1"/>
  <c r="L402" i="1"/>
  <c r="N402" i="1" s="1"/>
  <c r="P402" i="1" s="1"/>
  <c r="R402" i="1" s="1"/>
  <c r="T402" i="1" s="1"/>
  <c r="V402" i="1" s="1"/>
  <c r="X402" i="1" s="1"/>
  <c r="Z402" i="1" s="1"/>
  <c r="AB402" i="1" s="1"/>
  <c r="AA401" i="1"/>
  <c r="AA399" i="1" s="1"/>
  <c r="Y401" i="1"/>
  <c r="Y399" i="1" s="1"/>
  <c r="W401" i="1"/>
  <c r="W399" i="1" s="1"/>
  <c r="U401" i="1"/>
  <c r="U399" i="1" s="1"/>
  <c r="S401" i="1"/>
  <c r="S399" i="1" s="1"/>
  <c r="Q401" i="1"/>
  <c r="Q399" i="1" s="1"/>
  <c r="O401" i="1"/>
  <c r="O399" i="1" s="1"/>
  <c r="M401" i="1"/>
  <c r="M399" i="1" s="1"/>
  <c r="K401" i="1"/>
  <c r="K399" i="1" s="1"/>
  <c r="L400" i="1"/>
  <c r="N400" i="1" s="1"/>
  <c r="P400" i="1" s="1"/>
  <c r="R400" i="1" s="1"/>
  <c r="T400" i="1" s="1"/>
  <c r="V400" i="1" s="1"/>
  <c r="X400" i="1" s="1"/>
  <c r="Z400" i="1" s="1"/>
  <c r="AB400" i="1" s="1"/>
  <c r="AC399" i="1"/>
  <c r="L395" i="1"/>
  <c r="N395" i="1" s="1"/>
  <c r="P395" i="1" s="1"/>
  <c r="R395" i="1" s="1"/>
  <c r="T395" i="1" s="1"/>
  <c r="V395" i="1" s="1"/>
  <c r="X395" i="1" s="1"/>
  <c r="Z395" i="1" s="1"/>
  <c r="AB395" i="1" s="1"/>
  <c r="L394" i="1"/>
  <c r="N394" i="1" s="1"/>
  <c r="P394" i="1" s="1"/>
  <c r="R394" i="1" s="1"/>
  <c r="T394" i="1" s="1"/>
  <c r="V394" i="1" s="1"/>
  <c r="X394" i="1" s="1"/>
  <c r="Z394" i="1" s="1"/>
  <c r="AB394" i="1" s="1"/>
  <c r="L392" i="1"/>
  <c r="N392" i="1" s="1"/>
  <c r="P392" i="1" s="1"/>
  <c r="R392" i="1" s="1"/>
  <c r="T392" i="1" s="1"/>
  <c r="V392" i="1" s="1"/>
  <c r="X392" i="1" s="1"/>
  <c r="Z392" i="1" s="1"/>
  <c r="AB392" i="1" s="1"/>
  <c r="L391" i="1"/>
  <c r="N391" i="1" s="1"/>
  <c r="P391" i="1" s="1"/>
  <c r="R391" i="1" s="1"/>
  <c r="T391" i="1" s="1"/>
  <c r="V391" i="1" s="1"/>
  <c r="X391" i="1" s="1"/>
  <c r="Z391" i="1" s="1"/>
  <c r="AB391" i="1" s="1"/>
  <c r="L390" i="1"/>
  <c r="AC389" i="1"/>
  <c r="AA389" i="1"/>
  <c r="Y389" i="1"/>
  <c r="W389" i="1"/>
  <c r="U389" i="1"/>
  <c r="S389" i="1"/>
  <c r="Q389" i="1"/>
  <c r="O389" i="1"/>
  <c r="M389" i="1"/>
  <c r="K389" i="1"/>
  <c r="AC387" i="1"/>
  <c r="AA387" i="1"/>
  <c r="Y387" i="1"/>
  <c r="W387" i="1"/>
  <c r="U387" i="1"/>
  <c r="S387" i="1"/>
  <c r="Q387" i="1"/>
  <c r="O387" i="1"/>
  <c r="M387" i="1"/>
  <c r="K387" i="1"/>
  <c r="AC384" i="1"/>
  <c r="AA384" i="1"/>
  <c r="Y384" i="1"/>
  <c r="W384" i="1"/>
  <c r="U384" i="1"/>
  <c r="S384" i="1"/>
  <c r="Q384" i="1"/>
  <c r="Q383" i="1" s="1"/>
  <c r="Q81" i="1" s="1"/>
  <c r="Q60" i="1" s="1"/>
  <c r="O384" i="1"/>
  <c r="M384" i="1"/>
  <c r="K384" i="1"/>
  <c r="Y383" i="1"/>
  <c r="L382" i="1"/>
  <c r="L78" i="1" s="1"/>
  <c r="AC381" i="1"/>
  <c r="AA381" i="1"/>
  <c r="AA380" i="1" s="1"/>
  <c r="Y381" i="1"/>
  <c r="Y380" i="1" s="1"/>
  <c r="W381" i="1"/>
  <c r="U381" i="1"/>
  <c r="S381" i="1"/>
  <c r="S380" i="1" s="1"/>
  <c r="Q381" i="1"/>
  <c r="Q380" i="1" s="1"/>
  <c r="O381" i="1"/>
  <c r="M381" i="1"/>
  <c r="K381" i="1"/>
  <c r="K380" i="1" s="1"/>
  <c r="AC380" i="1"/>
  <c r="W380" i="1"/>
  <c r="U380" i="1"/>
  <c r="O380" i="1"/>
  <c r="M380" i="1"/>
  <c r="AC377" i="1"/>
  <c r="AA377" i="1"/>
  <c r="Y377" i="1"/>
  <c r="W377" i="1"/>
  <c r="U377" i="1"/>
  <c r="S377" i="1"/>
  <c r="Q377" i="1"/>
  <c r="O377" i="1"/>
  <c r="M377" i="1"/>
  <c r="K377" i="1"/>
  <c r="AC375" i="1"/>
  <c r="AA375" i="1"/>
  <c r="Y375" i="1"/>
  <c r="Y374" i="1" s="1"/>
  <c r="W375" i="1"/>
  <c r="W374" i="1" s="1"/>
  <c r="U375" i="1"/>
  <c r="S375" i="1"/>
  <c r="Q375" i="1"/>
  <c r="Q374" i="1" s="1"/>
  <c r="O375" i="1"/>
  <c r="O374" i="1" s="1"/>
  <c r="M375" i="1"/>
  <c r="K375" i="1"/>
  <c r="AC374" i="1"/>
  <c r="AA374" i="1"/>
  <c r="U374" i="1"/>
  <c r="S374" i="1"/>
  <c r="M374" i="1"/>
  <c r="K374" i="1"/>
  <c r="AC370" i="1"/>
  <c r="AA370" i="1"/>
  <c r="Y370" i="1"/>
  <c r="W370" i="1"/>
  <c r="U370" i="1"/>
  <c r="S370" i="1"/>
  <c r="Q370" i="1"/>
  <c r="O370" i="1"/>
  <c r="M370" i="1"/>
  <c r="K370" i="1"/>
  <c r="L363" i="1"/>
  <c r="L94" i="1" s="1"/>
  <c r="AC362" i="1"/>
  <c r="AA362" i="1"/>
  <c r="Y362" i="1"/>
  <c r="Y361" i="1" s="1"/>
  <c r="Y360" i="1" s="1"/>
  <c r="Y165" i="1" s="1"/>
  <c r="Y164" i="1" s="1"/>
  <c r="W362" i="1"/>
  <c r="W361" i="1" s="1"/>
  <c r="W360" i="1" s="1"/>
  <c r="W165" i="1" s="1"/>
  <c r="W164" i="1" s="1"/>
  <c r="U362" i="1"/>
  <c r="S362" i="1"/>
  <c r="Q362" i="1"/>
  <c r="Q361" i="1" s="1"/>
  <c r="Q360" i="1" s="1"/>
  <c r="Q165" i="1" s="1"/>
  <c r="Q164" i="1" s="1"/>
  <c r="O362" i="1"/>
  <c r="O361" i="1" s="1"/>
  <c r="O360" i="1" s="1"/>
  <c r="O165" i="1" s="1"/>
  <c r="O164" i="1" s="1"/>
  <c r="M362" i="1"/>
  <c r="K362" i="1"/>
  <c r="AC361" i="1"/>
  <c r="AC360" i="1" s="1"/>
  <c r="AC165" i="1" s="1"/>
  <c r="AC164" i="1" s="1"/>
  <c r="AA361" i="1"/>
  <c r="AA360" i="1" s="1"/>
  <c r="AA165" i="1" s="1"/>
  <c r="AA164" i="1" s="1"/>
  <c r="U361" i="1"/>
  <c r="U360" i="1" s="1"/>
  <c r="U165" i="1" s="1"/>
  <c r="U164" i="1" s="1"/>
  <c r="S361" i="1"/>
  <c r="S360" i="1" s="1"/>
  <c r="S165" i="1" s="1"/>
  <c r="S164" i="1" s="1"/>
  <c r="M361" i="1"/>
  <c r="M360" i="1" s="1"/>
  <c r="M165" i="1" s="1"/>
  <c r="M164" i="1" s="1"/>
  <c r="K361" i="1"/>
  <c r="K360" i="1" s="1"/>
  <c r="K165" i="1" s="1"/>
  <c r="K164" i="1" s="1"/>
  <c r="L358" i="1"/>
  <c r="N358" i="1" s="1"/>
  <c r="P358" i="1" s="1"/>
  <c r="R358" i="1" s="1"/>
  <c r="T358" i="1" s="1"/>
  <c r="V358" i="1" s="1"/>
  <c r="X358" i="1" s="1"/>
  <c r="Z358" i="1" s="1"/>
  <c r="AB358" i="1" s="1"/>
  <c r="L357" i="1"/>
  <c r="N357" i="1" s="1"/>
  <c r="P357" i="1" s="1"/>
  <c r="R357" i="1" s="1"/>
  <c r="T357" i="1" s="1"/>
  <c r="V357" i="1" s="1"/>
  <c r="X357" i="1" s="1"/>
  <c r="Z357" i="1" s="1"/>
  <c r="AB357" i="1" s="1"/>
  <c r="L356" i="1"/>
  <c r="N356" i="1" s="1"/>
  <c r="P356" i="1" s="1"/>
  <c r="R356" i="1" s="1"/>
  <c r="T356" i="1" s="1"/>
  <c r="V356" i="1" s="1"/>
  <c r="X356" i="1" s="1"/>
  <c r="Z356" i="1" s="1"/>
  <c r="AB356" i="1" s="1"/>
  <c r="AC354" i="1"/>
  <c r="AA354" i="1"/>
  <c r="AA353" i="1" s="1"/>
  <c r="AA352" i="1" s="1"/>
  <c r="Y354" i="1"/>
  <c r="Y353" i="1" s="1"/>
  <c r="Y352" i="1" s="1"/>
  <c r="W354" i="1"/>
  <c r="U354" i="1"/>
  <c r="S354" i="1"/>
  <c r="S353" i="1" s="1"/>
  <c r="S352" i="1" s="1"/>
  <c r="Q354" i="1"/>
  <c r="Q353" i="1" s="1"/>
  <c r="Q352" i="1" s="1"/>
  <c r="O354" i="1"/>
  <c r="M354" i="1"/>
  <c r="K354" i="1"/>
  <c r="K353" i="1" s="1"/>
  <c r="K352" i="1" s="1"/>
  <c r="AC353" i="1"/>
  <c r="AC352" i="1" s="1"/>
  <c r="W353" i="1"/>
  <c r="W352" i="1" s="1"/>
  <c r="U353" i="1"/>
  <c r="U352" i="1" s="1"/>
  <c r="O353" i="1"/>
  <c r="O352" i="1" s="1"/>
  <c r="M353" i="1"/>
  <c r="M352" i="1" s="1"/>
  <c r="AA350" i="1"/>
  <c r="Y350" i="1"/>
  <c r="Y161" i="1" s="1"/>
  <c r="W350" i="1"/>
  <c r="U350" i="1"/>
  <c r="U161" i="1" s="1"/>
  <c r="S350" i="1"/>
  <c r="Q350" i="1"/>
  <c r="Q161" i="1" s="1"/>
  <c r="O350" i="1"/>
  <c r="M350" i="1"/>
  <c r="M161" i="1" s="1"/>
  <c r="K350" i="1"/>
  <c r="AC348" i="1"/>
  <c r="AC368" i="1" s="1"/>
  <c r="AC367" i="1" s="1"/>
  <c r="AA348" i="1"/>
  <c r="AA368" i="1" s="1"/>
  <c r="AA367" i="1" s="1"/>
  <c r="Y348" i="1"/>
  <c r="Y368" i="1" s="1"/>
  <c r="Y367" i="1" s="1"/>
  <c r="W348" i="1"/>
  <c r="W368" i="1" s="1"/>
  <c r="W367" i="1" s="1"/>
  <c r="U348" i="1"/>
  <c r="U368" i="1" s="1"/>
  <c r="U367" i="1" s="1"/>
  <c r="S348" i="1"/>
  <c r="S368" i="1" s="1"/>
  <c r="S367" i="1" s="1"/>
  <c r="Q348" i="1"/>
  <c r="Q368" i="1" s="1"/>
  <c r="Q367" i="1" s="1"/>
  <c r="O348" i="1"/>
  <c r="O368" i="1" s="1"/>
  <c r="O367" i="1" s="1"/>
  <c r="M348" i="1"/>
  <c r="M368" i="1" s="1"/>
  <c r="M367" i="1" s="1"/>
  <c r="K348" i="1"/>
  <c r="K368" i="1" s="1"/>
  <c r="K367" i="1" s="1"/>
  <c r="L347" i="1"/>
  <c r="N347" i="1" s="1"/>
  <c r="P347" i="1" s="1"/>
  <c r="R347" i="1" s="1"/>
  <c r="T347" i="1" s="1"/>
  <c r="V347" i="1" s="1"/>
  <c r="X347" i="1" s="1"/>
  <c r="Z347" i="1" s="1"/>
  <c r="AB347" i="1" s="1"/>
  <c r="L346" i="1"/>
  <c r="N346" i="1" s="1"/>
  <c r="P346" i="1" s="1"/>
  <c r="R346" i="1" s="1"/>
  <c r="T346" i="1" s="1"/>
  <c r="V346" i="1" s="1"/>
  <c r="X346" i="1" s="1"/>
  <c r="Z346" i="1" s="1"/>
  <c r="AB346" i="1" s="1"/>
  <c r="L345" i="1"/>
  <c r="N345" i="1" s="1"/>
  <c r="P345" i="1" s="1"/>
  <c r="R345" i="1" s="1"/>
  <c r="T345" i="1" s="1"/>
  <c r="V345" i="1" s="1"/>
  <c r="X345" i="1" s="1"/>
  <c r="Z345" i="1" s="1"/>
  <c r="AB345" i="1" s="1"/>
  <c r="L344" i="1"/>
  <c r="AC343" i="1"/>
  <c r="AA343" i="1"/>
  <c r="Y343" i="1"/>
  <c r="W343" i="1"/>
  <c r="U343" i="1"/>
  <c r="S343" i="1"/>
  <c r="Q343" i="1"/>
  <c r="O343" i="1"/>
  <c r="M343" i="1"/>
  <c r="K343" i="1"/>
  <c r="L341" i="1"/>
  <c r="N341" i="1" s="1"/>
  <c r="P341" i="1" s="1"/>
  <c r="R341" i="1" s="1"/>
  <c r="T341" i="1" s="1"/>
  <c r="V341" i="1" s="1"/>
  <c r="X341" i="1" s="1"/>
  <c r="Z341" i="1" s="1"/>
  <c r="AB341" i="1" s="1"/>
  <c r="L340" i="1"/>
  <c r="N340" i="1" s="1"/>
  <c r="P340" i="1" s="1"/>
  <c r="R340" i="1" s="1"/>
  <c r="T340" i="1" s="1"/>
  <c r="V340" i="1" s="1"/>
  <c r="X340" i="1" s="1"/>
  <c r="Z340" i="1" s="1"/>
  <c r="AB340" i="1" s="1"/>
  <c r="L339" i="1"/>
  <c r="N339" i="1" s="1"/>
  <c r="P339" i="1" s="1"/>
  <c r="R339" i="1" s="1"/>
  <c r="T339" i="1" s="1"/>
  <c r="V339" i="1" s="1"/>
  <c r="X339" i="1" s="1"/>
  <c r="Z339" i="1" s="1"/>
  <c r="AB339" i="1" s="1"/>
  <c r="L336" i="1"/>
  <c r="N336" i="1" s="1"/>
  <c r="P336" i="1" s="1"/>
  <c r="R336" i="1" s="1"/>
  <c r="T336" i="1" s="1"/>
  <c r="V336" i="1" s="1"/>
  <c r="X336" i="1" s="1"/>
  <c r="Z336" i="1" s="1"/>
  <c r="AB336" i="1" s="1"/>
  <c r="L335" i="1"/>
  <c r="N335" i="1" s="1"/>
  <c r="P335" i="1" s="1"/>
  <c r="R335" i="1" s="1"/>
  <c r="T335" i="1" s="1"/>
  <c r="V335" i="1" s="1"/>
  <c r="X335" i="1" s="1"/>
  <c r="Z335" i="1" s="1"/>
  <c r="AB335" i="1" s="1"/>
  <c r="L334" i="1"/>
  <c r="N334" i="1" s="1"/>
  <c r="P334" i="1" s="1"/>
  <c r="R334" i="1" s="1"/>
  <c r="T334" i="1" s="1"/>
  <c r="V334" i="1" s="1"/>
  <c r="X334" i="1" s="1"/>
  <c r="Z334" i="1" s="1"/>
  <c r="AB334" i="1" s="1"/>
  <c r="AC332" i="1"/>
  <c r="AA332" i="1"/>
  <c r="Y332" i="1"/>
  <c r="W332" i="1"/>
  <c r="U332" i="1"/>
  <c r="S332" i="1"/>
  <c r="Q332" i="1"/>
  <c r="O332" i="1"/>
  <c r="M332" i="1"/>
  <c r="K332" i="1"/>
  <c r="K331" i="1" s="1"/>
  <c r="K330" i="1" s="1"/>
  <c r="AA331" i="1"/>
  <c r="AA330" i="1" s="1"/>
  <c r="W331" i="1"/>
  <c r="S331" i="1"/>
  <c r="S330" i="1" s="1"/>
  <c r="O331" i="1"/>
  <c r="O330" i="1" s="1"/>
  <c r="W330" i="1"/>
  <c r="W160" i="1" s="1"/>
  <c r="L329" i="1"/>
  <c r="N329" i="1" s="1"/>
  <c r="P329" i="1" s="1"/>
  <c r="R329" i="1" s="1"/>
  <c r="T329" i="1" s="1"/>
  <c r="V329" i="1" s="1"/>
  <c r="X329" i="1" s="1"/>
  <c r="Z329" i="1" s="1"/>
  <c r="AB329" i="1" s="1"/>
  <c r="AB80" i="1" s="1"/>
  <c r="AC326" i="1"/>
  <c r="AC366" i="1" s="1"/>
  <c r="AA326" i="1"/>
  <c r="AA325" i="1" s="1"/>
  <c r="Y326" i="1"/>
  <c r="Y325" i="1" s="1"/>
  <c r="W326" i="1"/>
  <c r="U326" i="1"/>
  <c r="U325" i="1" s="1"/>
  <c r="S326" i="1"/>
  <c r="S325" i="1" s="1"/>
  <c r="Q326" i="1"/>
  <c r="Q325" i="1" s="1"/>
  <c r="O326" i="1"/>
  <c r="O325" i="1" s="1"/>
  <c r="M326" i="1"/>
  <c r="M325" i="1" s="1"/>
  <c r="K326" i="1"/>
  <c r="W325" i="1"/>
  <c r="K325" i="1"/>
  <c r="L324" i="1"/>
  <c r="N324" i="1" s="1"/>
  <c r="N72" i="1" s="1"/>
  <c r="N57" i="1" s="1"/>
  <c r="AC323" i="1"/>
  <c r="AA323" i="1"/>
  <c r="AA322" i="1" s="1"/>
  <c r="AA156" i="1" s="1"/>
  <c r="Y323" i="1"/>
  <c r="Y322" i="1" s="1"/>
  <c r="Y156" i="1" s="1"/>
  <c r="W323" i="1"/>
  <c r="W322" i="1" s="1"/>
  <c r="W156" i="1" s="1"/>
  <c r="U323" i="1"/>
  <c r="S323" i="1"/>
  <c r="S322" i="1" s="1"/>
  <c r="S156" i="1" s="1"/>
  <c r="Q323" i="1"/>
  <c r="Q322" i="1" s="1"/>
  <c r="Q156" i="1" s="1"/>
  <c r="O323" i="1"/>
  <c r="O322" i="1" s="1"/>
  <c r="O156" i="1" s="1"/>
  <c r="M323" i="1"/>
  <c r="M322" i="1" s="1"/>
  <c r="L323" i="1"/>
  <c r="L322" i="1" s="1"/>
  <c r="L156" i="1" s="1"/>
  <c r="K323" i="1"/>
  <c r="K322" i="1" s="1"/>
  <c r="AC322" i="1"/>
  <c r="AC156" i="1" s="1"/>
  <c r="U322" i="1"/>
  <c r="L320" i="1"/>
  <c r="N320" i="1" s="1"/>
  <c r="P320" i="1" s="1"/>
  <c r="R320" i="1" s="1"/>
  <c r="T320" i="1" s="1"/>
  <c r="V320" i="1" s="1"/>
  <c r="X320" i="1" s="1"/>
  <c r="Z320" i="1" s="1"/>
  <c r="AB320" i="1" s="1"/>
  <c r="L317" i="1"/>
  <c r="L316" i="1"/>
  <c r="AC315" i="1"/>
  <c r="AA315" i="1"/>
  <c r="Y315" i="1"/>
  <c r="W315" i="1"/>
  <c r="U315" i="1"/>
  <c r="S315" i="1"/>
  <c r="Q315" i="1"/>
  <c r="O315" i="1"/>
  <c r="M315" i="1"/>
  <c r="K315" i="1"/>
  <c r="AC312" i="1"/>
  <c r="AA312" i="1"/>
  <c r="Y312" i="1"/>
  <c r="W312" i="1"/>
  <c r="U312" i="1"/>
  <c r="S312" i="1"/>
  <c r="Q312" i="1"/>
  <c r="O312" i="1"/>
  <c r="M312" i="1"/>
  <c r="K312" i="1"/>
  <c r="L311" i="1"/>
  <c r="N311" i="1" s="1"/>
  <c r="P311" i="1" s="1"/>
  <c r="R311" i="1" s="1"/>
  <c r="T311" i="1" s="1"/>
  <c r="V311" i="1" s="1"/>
  <c r="X311" i="1" s="1"/>
  <c r="Z311" i="1" s="1"/>
  <c r="AB311" i="1" s="1"/>
  <c r="L310" i="1"/>
  <c r="N310" i="1" s="1"/>
  <c r="P310" i="1" s="1"/>
  <c r="R310" i="1" s="1"/>
  <c r="T310" i="1" s="1"/>
  <c r="V310" i="1" s="1"/>
  <c r="X310" i="1" s="1"/>
  <c r="Z310" i="1" s="1"/>
  <c r="AB310" i="1" s="1"/>
  <c r="L309" i="1"/>
  <c r="N309" i="1" s="1"/>
  <c r="P309" i="1" s="1"/>
  <c r="R309" i="1" s="1"/>
  <c r="T309" i="1" s="1"/>
  <c r="V309" i="1" s="1"/>
  <c r="X309" i="1" s="1"/>
  <c r="Z309" i="1" s="1"/>
  <c r="AB309" i="1" s="1"/>
  <c r="L308" i="1"/>
  <c r="N308" i="1" s="1"/>
  <c r="P308" i="1" s="1"/>
  <c r="R308" i="1" s="1"/>
  <c r="T308" i="1" s="1"/>
  <c r="V308" i="1" s="1"/>
  <c r="X308" i="1" s="1"/>
  <c r="Z308" i="1" s="1"/>
  <c r="AB308" i="1" s="1"/>
  <c r="L307" i="1"/>
  <c r="N307" i="1" s="1"/>
  <c r="P307" i="1" s="1"/>
  <c r="R307" i="1" s="1"/>
  <c r="T307" i="1" s="1"/>
  <c r="V307" i="1" s="1"/>
  <c r="X307" i="1" s="1"/>
  <c r="Z307" i="1" s="1"/>
  <c r="AB307" i="1" s="1"/>
  <c r="L306" i="1"/>
  <c r="N306" i="1" s="1"/>
  <c r="P306" i="1" s="1"/>
  <c r="R306" i="1" s="1"/>
  <c r="T306" i="1" s="1"/>
  <c r="V306" i="1" s="1"/>
  <c r="X306" i="1" s="1"/>
  <c r="Z306" i="1" s="1"/>
  <c r="AB306" i="1" s="1"/>
  <c r="L305" i="1"/>
  <c r="AC304" i="1"/>
  <c r="AA304" i="1"/>
  <c r="Y304" i="1"/>
  <c r="W304" i="1"/>
  <c r="U304" i="1"/>
  <c r="S304" i="1"/>
  <c r="Q304" i="1"/>
  <c r="O304" i="1"/>
  <c r="M304" i="1"/>
  <c r="K304" i="1"/>
  <c r="AC300" i="1"/>
  <c r="AC287" i="1" s="1"/>
  <c r="AA300" i="1"/>
  <c r="Y300" i="1"/>
  <c r="W300" i="1"/>
  <c r="U300" i="1"/>
  <c r="U287" i="1" s="1"/>
  <c r="S300" i="1"/>
  <c r="Q300" i="1"/>
  <c r="O300" i="1"/>
  <c r="M300" i="1"/>
  <c r="M287" i="1" s="1"/>
  <c r="K300" i="1"/>
  <c r="L299" i="1"/>
  <c r="N299" i="1" s="1"/>
  <c r="P299" i="1" s="1"/>
  <c r="R299" i="1" s="1"/>
  <c r="T299" i="1" s="1"/>
  <c r="V299" i="1" s="1"/>
  <c r="X299" i="1" s="1"/>
  <c r="Z299" i="1" s="1"/>
  <c r="AB299" i="1" s="1"/>
  <c r="L296" i="1"/>
  <c r="N296" i="1" s="1"/>
  <c r="P296" i="1" s="1"/>
  <c r="R296" i="1" s="1"/>
  <c r="T296" i="1" s="1"/>
  <c r="V296" i="1" s="1"/>
  <c r="X296" i="1" s="1"/>
  <c r="Z296" i="1" s="1"/>
  <c r="AB296" i="1" s="1"/>
  <c r="L295" i="1"/>
  <c r="L294" i="1"/>
  <c r="N294" i="1" s="1"/>
  <c r="P294" i="1" s="1"/>
  <c r="R294" i="1" s="1"/>
  <c r="T294" i="1" s="1"/>
  <c r="V294" i="1" s="1"/>
  <c r="X294" i="1" s="1"/>
  <c r="Z294" i="1" s="1"/>
  <c r="AB294" i="1" s="1"/>
  <c r="L290" i="1"/>
  <c r="N290" i="1" s="1"/>
  <c r="P290" i="1" s="1"/>
  <c r="R290" i="1" s="1"/>
  <c r="T290" i="1" s="1"/>
  <c r="V290" i="1" s="1"/>
  <c r="X290" i="1" s="1"/>
  <c r="Z290" i="1" s="1"/>
  <c r="AB290" i="1" s="1"/>
  <c r="AC288" i="1"/>
  <c r="AA288" i="1"/>
  <c r="AA287" i="1" s="1"/>
  <c r="Y288" i="1"/>
  <c r="W288" i="1"/>
  <c r="W287" i="1" s="1"/>
  <c r="U288" i="1"/>
  <c r="S288" i="1"/>
  <c r="S287" i="1" s="1"/>
  <c r="Q288" i="1"/>
  <c r="O288" i="1"/>
  <c r="O287" i="1" s="1"/>
  <c r="M288" i="1"/>
  <c r="K288" i="1"/>
  <c r="K287" i="1" s="1"/>
  <c r="L286" i="1"/>
  <c r="N286" i="1" s="1"/>
  <c r="P286" i="1" s="1"/>
  <c r="R286" i="1" s="1"/>
  <c r="T286" i="1" s="1"/>
  <c r="V286" i="1" s="1"/>
  <c r="X286" i="1" s="1"/>
  <c r="Z286" i="1" s="1"/>
  <c r="AB286" i="1" s="1"/>
  <c r="L283" i="1"/>
  <c r="N283" i="1" s="1"/>
  <c r="P283" i="1" s="1"/>
  <c r="R283" i="1" s="1"/>
  <c r="T283" i="1" s="1"/>
  <c r="V283" i="1" s="1"/>
  <c r="X283" i="1" s="1"/>
  <c r="Z283" i="1" s="1"/>
  <c r="AB283" i="1" s="1"/>
  <c r="AC280" i="1"/>
  <c r="AA280" i="1"/>
  <c r="Y280" i="1"/>
  <c r="W280" i="1"/>
  <c r="U280" i="1"/>
  <c r="S280" i="1"/>
  <c r="Q280" i="1"/>
  <c r="O280" i="1"/>
  <c r="M280" i="1"/>
  <c r="K280" i="1"/>
  <c r="L278" i="1"/>
  <c r="N278" i="1" s="1"/>
  <c r="P278" i="1" s="1"/>
  <c r="R278" i="1" s="1"/>
  <c r="T278" i="1" s="1"/>
  <c r="V278" i="1" s="1"/>
  <c r="X278" i="1" s="1"/>
  <c r="Z278" i="1" s="1"/>
  <c r="AB278" i="1" s="1"/>
  <c r="L274" i="1"/>
  <c r="N274" i="1" s="1"/>
  <c r="P274" i="1" s="1"/>
  <c r="R274" i="1" s="1"/>
  <c r="T274" i="1" s="1"/>
  <c r="V274" i="1" s="1"/>
  <c r="X274" i="1" s="1"/>
  <c r="Z274" i="1" s="1"/>
  <c r="AB274" i="1" s="1"/>
  <c r="AC273" i="1"/>
  <c r="AA273" i="1"/>
  <c r="Y273" i="1"/>
  <c r="W273" i="1"/>
  <c r="U273" i="1"/>
  <c r="S273" i="1"/>
  <c r="Q273" i="1"/>
  <c r="O273" i="1"/>
  <c r="M273" i="1"/>
  <c r="K273" i="1"/>
  <c r="L272" i="1"/>
  <c r="N272" i="1" s="1"/>
  <c r="P272" i="1" s="1"/>
  <c r="R272" i="1" s="1"/>
  <c r="T272" i="1" s="1"/>
  <c r="V272" i="1" s="1"/>
  <c r="X272" i="1" s="1"/>
  <c r="Z272" i="1" s="1"/>
  <c r="AB272" i="1" s="1"/>
  <c r="L271" i="1"/>
  <c r="L270" i="1"/>
  <c r="L269" i="1"/>
  <c r="L266" i="1"/>
  <c r="L265" i="1"/>
  <c r="L264" i="1"/>
  <c r="N264" i="1" s="1"/>
  <c r="P264" i="1" s="1"/>
  <c r="R264" i="1" s="1"/>
  <c r="T264" i="1" s="1"/>
  <c r="V264" i="1" s="1"/>
  <c r="X264" i="1" s="1"/>
  <c r="Z264" i="1" s="1"/>
  <c r="AB264" i="1" s="1"/>
  <c r="L263" i="1"/>
  <c r="N263" i="1" s="1"/>
  <c r="P263" i="1" s="1"/>
  <c r="R263" i="1" s="1"/>
  <c r="T263" i="1" s="1"/>
  <c r="V263" i="1" s="1"/>
  <c r="X263" i="1" s="1"/>
  <c r="Z263" i="1" s="1"/>
  <c r="AB263" i="1" s="1"/>
  <c r="L262" i="1"/>
  <c r="N262" i="1" s="1"/>
  <c r="P262" i="1" s="1"/>
  <c r="R262" i="1" s="1"/>
  <c r="T262" i="1" s="1"/>
  <c r="V262" i="1" s="1"/>
  <c r="X262" i="1" s="1"/>
  <c r="Z262" i="1" s="1"/>
  <c r="AB262" i="1" s="1"/>
  <c r="L261" i="1"/>
  <c r="N261" i="1" s="1"/>
  <c r="P261" i="1" s="1"/>
  <c r="R261" i="1" s="1"/>
  <c r="T261" i="1" s="1"/>
  <c r="V261" i="1" s="1"/>
  <c r="X261" i="1" s="1"/>
  <c r="Z261" i="1" s="1"/>
  <c r="AB261" i="1" s="1"/>
  <c r="L260" i="1"/>
  <c r="L259" i="1"/>
  <c r="N259" i="1" s="1"/>
  <c r="P259" i="1" s="1"/>
  <c r="R259" i="1" s="1"/>
  <c r="T259" i="1" s="1"/>
  <c r="V259" i="1" s="1"/>
  <c r="X259" i="1" s="1"/>
  <c r="Z259" i="1" s="1"/>
  <c r="AB259" i="1" s="1"/>
  <c r="L258" i="1"/>
  <c r="N258" i="1" s="1"/>
  <c r="P258" i="1" s="1"/>
  <c r="R258" i="1" s="1"/>
  <c r="T258" i="1" s="1"/>
  <c r="V258" i="1" s="1"/>
  <c r="X258" i="1" s="1"/>
  <c r="Z258" i="1" s="1"/>
  <c r="AB258" i="1" s="1"/>
  <c r="L257" i="1"/>
  <c r="N257" i="1" s="1"/>
  <c r="P257" i="1" s="1"/>
  <c r="R257" i="1" s="1"/>
  <c r="T257" i="1" s="1"/>
  <c r="V257" i="1" s="1"/>
  <c r="X257" i="1" s="1"/>
  <c r="Z257" i="1" s="1"/>
  <c r="AB257" i="1" s="1"/>
  <c r="AC255" i="1"/>
  <c r="AA255" i="1"/>
  <c r="Y255" i="1"/>
  <c r="Y254" i="1" s="1"/>
  <c r="W255" i="1"/>
  <c r="U255" i="1"/>
  <c r="U254" i="1" s="1"/>
  <c r="S255" i="1"/>
  <c r="Q255" i="1"/>
  <c r="Q254" i="1" s="1"/>
  <c r="O255" i="1"/>
  <c r="O254" i="1" s="1"/>
  <c r="M255" i="1"/>
  <c r="M254" i="1" s="1"/>
  <c r="K255" i="1"/>
  <c r="AA254" i="1"/>
  <c r="W254" i="1"/>
  <c r="S254" i="1"/>
  <c r="K254" i="1"/>
  <c r="L246" i="1"/>
  <c r="N246" i="1" s="1"/>
  <c r="P246" i="1" s="1"/>
  <c r="R246" i="1" s="1"/>
  <c r="T246" i="1" s="1"/>
  <c r="V246" i="1" s="1"/>
  <c r="X246" i="1" s="1"/>
  <c r="Z246" i="1" s="1"/>
  <c r="AB246" i="1" s="1"/>
  <c r="L245" i="1"/>
  <c r="N245" i="1" s="1"/>
  <c r="P245" i="1" s="1"/>
  <c r="R245" i="1" s="1"/>
  <c r="T245" i="1" s="1"/>
  <c r="V245" i="1" s="1"/>
  <c r="X245" i="1" s="1"/>
  <c r="Z245" i="1" s="1"/>
  <c r="AB245" i="1" s="1"/>
  <c r="AC241" i="1"/>
  <c r="AA241" i="1"/>
  <c r="AA240" i="1" s="1"/>
  <c r="Y241" i="1"/>
  <c r="Y240" i="1" s="1"/>
  <c r="W241" i="1"/>
  <c r="W240" i="1" s="1"/>
  <c r="W239" i="1" s="1"/>
  <c r="U241" i="1"/>
  <c r="U240" i="1" s="1"/>
  <c r="S241" i="1"/>
  <c r="S240" i="1" s="1"/>
  <c r="S239" i="1" s="1"/>
  <c r="Q241" i="1"/>
  <c r="Q240" i="1" s="1"/>
  <c r="O241" i="1"/>
  <c r="O240" i="1" s="1"/>
  <c r="O239" i="1" s="1"/>
  <c r="M241" i="1"/>
  <c r="M240" i="1" s="1"/>
  <c r="K241" i="1"/>
  <c r="K240" i="1" s="1"/>
  <c r="K239" i="1" s="1"/>
  <c r="AC240" i="1"/>
  <c r="AC239" i="1" s="1"/>
  <c r="L238" i="1"/>
  <c r="AA237" i="1"/>
  <c r="Y237" i="1"/>
  <c r="W237" i="1"/>
  <c r="U237" i="1"/>
  <c r="U88" i="1" s="1"/>
  <c r="U63" i="1" s="1"/>
  <c r="S237" i="1"/>
  <c r="Q237" i="1"/>
  <c r="Q88" i="1" s="1"/>
  <c r="Q63" i="1" s="1"/>
  <c r="O237" i="1"/>
  <c r="M237" i="1"/>
  <c r="M88" i="1" s="1"/>
  <c r="M63" i="1" s="1"/>
  <c r="K237" i="1"/>
  <c r="AC234" i="1"/>
  <c r="AA234" i="1"/>
  <c r="AA232" i="1" s="1"/>
  <c r="Y234" i="1"/>
  <c r="Y232" i="1" s="1"/>
  <c r="W234" i="1"/>
  <c r="U234" i="1"/>
  <c r="S234" i="1"/>
  <c r="S232" i="1" s="1"/>
  <c r="Q234" i="1"/>
  <c r="Q232" i="1" s="1"/>
  <c r="O234" i="1"/>
  <c r="M234" i="1"/>
  <c r="K234" i="1"/>
  <c r="K232" i="1" s="1"/>
  <c r="K160" i="1" s="1"/>
  <c r="AC232" i="1"/>
  <c r="W232" i="1"/>
  <c r="U232" i="1"/>
  <c r="O232" i="1"/>
  <c r="M232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AC228" i="1"/>
  <c r="AC227" i="1" s="1"/>
  <c r="AC250" i="1" s="1"/>
  <c r="AC249" i="1" s="1"/>
  <c r="AA228" i="1"/>
  <c r="AA227" i="1" s="1"/>
  <c r="Y228" i="1"/>
  <c r="Y227" i="1" s="1"/>
  <c r="W228" i="1"/>
  <c r="W227" i="1" s="1"/>
  <c r="W74" i="1" s="1"/>
  <c r="W59" i="1" s="1"/>
  <c r="U228" i="1"/>
  <c r="U227" i="1" s="1"/>
  <c r="U76" i="1" s="1"/>
  <c r="S228" i="1"/>
  <c r="Q228" i="1"/>
  <c r="Q227" i="1" s="1"/>
  <c r="O228" i="1"/>
  <c r="O227" i="1" s="1"/>
  <c r="O74" i="1" s="1"/>
  <c r="O59" i="1" s="1"/>
  <c r="M228" i="1"/>
  <c r="M227" i="1" s="1"/>
  <c r="M76" i="1" s="1"/>
  <c r="K228" i="1"/>
  <c r="K227" i="1" s="1"/>
  <c r="S227" i="1"/>
  <c r="S250" i="1" s="1"/>
  <c r="S249" i="1" s="1"/>
  <c r="AC225" i="1"/>
  <c r="AC73" i="1" s="1"/>
  <c r="AC58" i="1" s="1"/>
  <c r="AA225" i="1"/>
  <c r="AA157" i="1" s="1"/>
  <c r="Y225" i="1"/>
  <c r="Y157" i="1" s="1"/>
  <c r="W225" i="1"/>
  <c r="W157" i="1" s="1"/>
  <c r="U225" i="1"/>
  <c r="U73" i="1" s="1"/>
  <c r="U58" i="1" s="1"/>
  <c r="S225" i="1"/>
  <c r="S157" i="1" s="1"/>
  <c r="Q225" i="1"/>
  <c r="Q157" i="1" s="1"/>
  <c r="O225" i="1"/>
  <c r="O157" i="1" s="1"/>
  <c r="M225" i="1"/>
  <c r="M73" i="1" s="1"/>
  <c r="M58" i="1" s="1"/>
  <c r="K225" i="1"/>
  <c r="K157" i="1" s="1"/>
  <c r="L223" i="1"/>
  <c r="AC220" i="1"/>
  <c r="AA220" i="1"/>
  <c r="Y220" i="1"/>
  <c r="W220" i="1"/>
  <c r="U220" i="1"/>
  <c r="S220" i="1"/>
  <c r="Q220" i="1"/>
  <c r="O220" i="1"/>
  <c r="M220" i="1"/>
  <c r="K220" i="1"/>
  <c r="L217" i="1"/>
  <c r="N217" i="1" s="1"/>
  <c r="P217" i="1" s="1"/>
  <c r="R217" i="1" s="1"/>
  <c r="T217" i="1" s="1"/>
  <c r="V217" i="1" s="1"/>
  <c r="X217" i="1" s="1"/>
  <c r="Z217" i="1" s="1"/>
  <c r="AB217" i="1" s="1"/>
  <c r="L216" i="1"/>
  <c r="N216" i="1" s="1"/>
  <c r="P216" i="1" s="1"/>
  <c r="R216" i="1" s="1"/>
  <c r="T216" i="1" s="1"/>
  <c r="V216" i="1" s="1"/>
  <c r="X216" i="1" s="1"/>
  <c r="Z216" i="1" s="1"/>
  <c r="AB216" i="1" s="1"/>
  <c r="L215" i="1"/>
  <c r="N215" i="1" s="1"/>
  <c r="P215" i="1" s="1"/>
  <c r="R215" i="1" s="1"/>
  <c r="T215" i="1" s="1"/>
  <c r="V215" i="1" s="1"/>
  <c r="X215" i="1" s="1"/>
  <c r="Z215" i="1" s="1"/>
  <c r="AB215" i="1" s="1"/>
  <c r="L214" i="1"/>
  <c r="AC212" i="1"/>
  <c r="AA212" i="1"/>
  <c r="Y212" i="1"/>
  <c r="W212" i="1"/>
  <c r="U212" i="1"/>
  <c r="S212" i="1"/>
  <c r="Q212" i="1"/>
  <c r="O212" i="1"/>
  <c r="M212" i="1"/>
  <c r="K212" i="1"/>
  <c r="L211" i="1"/>
  <c r="AC208" i="1"/>
  <c r="AA208" i="1"/>
  <c r="Y208" i="1"/>
  <c r="W208" i="1"/>
  <c r="U208" i="1"/>
  <c r="S208" i="1"/>
  <c r="Q208" i="1"/>
  <c r="O208" i="1"/>
  <c r="M208" i="1"/>
  <c r="K208" i="1"/>
  <c r="L207" i="1"/>
  <c r="N207" i="1" s="1"/>
  <c r="P207" i="1" s="1"/>
  <c r="R207" i="1" s="1"/>
  <c r="T207" i="1" s="1"/>
  <c r="V207" i="1" s="1"/>
  <c r="X207" i="1" s="1"/>
  <c r="Z207" i="1" s="1"/>
  <c r="AB207" i="1" s="1"/>
  <c r="L205" i="1"/>
  <c r="N205" i="1" s="1"/>
  <c r="P205" i="1" s="1"/>
  <c r="R205" i="1" s="1"/>
  <c r="T205" i="1" s="1"/>
  <c r="V205" i="1" s="1"/>
  <c r="X205" i="1" s="1"/>
  <c r="Z205" i="1" s="1"/>
  <c r="AB205" i="1" s="1"/>
  <c r="L204" i="1"/>
  <c r="N204" i="1" s="1"/>
  <c r="P204" i="1" s="1"/>
  <c r="R204" i="1" s="1"/>
  <c r="T204" i="1" s="1"/>
  <c r="V204" i="1" s="1"/>
  <c r="X204" i="1" s="1"/>
  <c r="Z204" i="1" s="1"/>
  <c r="AB204" i="1" s="1"/>
  <c r="L203" i="1"/>
  <c r="L202" i="1"/>
  <c r="N202" i="1" s="1"/>
  <c r="P202" i="1" s="1"/>
  <c r="R202" i="1" s="1"/>
  <c r="T202" i="1" s="1"/>
  <c r="V202" i="1" s="1"/>
  <c r="X202" i="1" s="1"/>
  <c r="Z202" i="1" s="1"/>
  <c r="AB202" i="1" s="1"/>
  <c r="L201" i="1"/>
  <c r="N201" i="1" s="1"/>
  <c r="P201" i="1" s="1"/>
  <c r="R201" i="1" s="1"/>
  <c r="T201" i="1" s="1"/>
  <c r="V201" i="1" s="1"/>
  <c r="X201" i="1" s="1"/>
  <c r="Z201" i="1" s="1"/>
  <c r="AB201" i="1" s="1"/>
  <c r="L199" i="1"/>
  <c r="N199" i="1" s="1"/>
  <c r="P199" i="1" s="1"/>
  <c r="R199" i="1" s="1"/>
  <c r="T199" i="1" s="1"/>
  <c r="V199" i="1" s="1"/>
  <c r="X199" i="1" s="1"/>
  <c r="Z199" i="1" s="1"/>
  <c r="AB199" i="1" s="1"/>
  <c r="L198" i="1"/>
  <c r="N198" i="1" s="1"/>
  <c r="P198" i="1" s="1"/>
  <c r="R198" i="1" s="1"/>
  <c r="T198" i="1" s="1"/>
  <c r="V198" i="1" s="1"/>
  <c r="X198" i="1" s="1"/>
  <c r="Z198" i="1" s="1"/>
  <c r="AB198" i="1" s="1"/>
  <c r="L197" i="1"/>
  <c r="AC196" i="1"/>
  <c r="AA196" i="1"/>
  <c r="AA195" i="1" s="1"/>
  <c r="Y196" i="1"/>
  <c r="W196" i="1"/>
  <c r="U196" i="1"/>
  <c r="S196" i="1"/>
  <c r="Q196" i="1"/>
  <c r="O196" i="1"/>
  <c r="M196" i="1"/>
  <c r="K196" i="1"/>
  <c r="S195" i="1"/>
  <c r="L194" i="1"/>
  <c r="N194" i="1" s="1"/>
  <c r="P194" i="1" s="1"/>
  <c r="R194" i="1" s="1"/>
  <c r="T194" i="1" s="1"/>
  <c r="V194" i="1" s="1"/>
  <c r="X194" i="1" s="1"/>
  <c r="Z194" i="1" s="1"/>
  <c r="AB194" i="1" s="1"/>
  <c r="L193" i="1"/>
  <c r="N193" i="1" s="1"/>
  <c r="P193" i="1" s="1"/>
  <c r="R193" i="1" s="1"/>
  <c r="T193" i="1" s="1"/>
  <c r="V193" i="1" s="1"/>
  <c r="X193" i="1" s="1"/>
  <c r="Z193" i="1" s="1"/>
  <c r="AB193" i="1" s="1"/>
  <c r="L192" i="1"/>
  <c r="N192" i="1" s="1"/>
  <c r="P192" i="1" s="1"/>
  <c r="R192" i="1" s="1"/>
  <c r="T192" i="1" s="1"/>
  <c r="V192" i="1" s="1"/>
  <c r="X192" i="1" s="1"/>
  <c r="Z192" i="1" s="1"/>
  <c r="AB192" i="1" s="1"/>
  <c r="L191" i="1"/>
  <c r="N191" i="1" s="1"/>
  <c r="P191" i="1" s="1"/>
  <c r="R191" i="1" s="1"/>
  <c r="T191" i="1" s="1"/>
  <c r="V191" i="1" s="1"/>
  <c r="X191" i="1" s="1"/>
  <c r="Z191" i="1" s="1"/>
  <c r="AB191" i="1" s="1"/>
  <c r="L190" i="1"/>
  <c r="N190" i="1" s="1"/>
  <c r="P190" i="1" s="1"/>
  <c r="R190" i="1" s="1"/>
  <c r="T190" i="1" s="1"/>
  <c r="V190" i="1" s="1"/>
  <c r="X190" i="1" s="1"/>
  <c r="Z190" i="1" s="1"/>
  <c r="AB190" i="1" s="1"/>
  <c r="AC188" i="1"/>
  <c r="AA188" i="1"/>
  <c r="Y188" i="1"/>
  <c r="W188" i="1"/>
  <c r="U188" i="1"/>
  <c r="S188" i="1"/>
  <c r="Q188" i="1"/>
  <c r="O188" i="1"/>
  <c r="M188" i="1"/>
  <c r="K188" i="1"/>
  <c r="L187" i="1"/>
  <c r="N187" i="1" s="1"/>
  <c r="P187" i="1" s="1"/>
  <c r="R187" i="1" s="1"/>
  <c r="T187" i="1" s="1"/>
  <c r="V187" i="1" s="1"/>
  <c r="X187" i="1" s="1"/>
  <c r="Z187" i="1" s="1"/>
  <c r="AB187" i="1" s="1"/>
  <c r="L186" i="1"/>
  <c r="L185" i="1"/>
  <c r="L184" i="1"/>
  <c r="L183" i="1"/>
  <c r="N183" i="1" s="1"/>
  <c r="P183" i="1" s="1"/>
  <c r="R183" i="1" s="1"/>
  <c r="T183" i="1" s="1"/>
  <c r="V183" i="1" s="1"/>
  <c r="X183" i="1" s="1"/>
  <c r="Z183" i="1" s="1"/>
  <c r="AB183" i="1" s="1"/>
  <c r="L182" i="1"/>
  <c r="N182" i="1" s="1"/>
  <c r="P182" i="1" s="1"/>
  <c r="R182" i="1" s="1"/>
  <c r="T182" i="1" s="1"/>
  <c r="V182" i="1" s="1"/>
  <c r="X182" i="1" s="1"/>
  <c r="Z182" i="1" s="1"/>
  <c r="AB182" i="1" s="1"/>
  <c r="L181" i="1"/>
  <c r="L180" i="1"/>
  <c r="L179" i="1"/>
  <c r="N179" i="1" s="1"/>
  <c r="P179" i="1" s="1"/>
  <c r="R179" i="1" s="1"/>
  <c r="T179" i="1" s="1"/>
  <c r="V179" i="1" s="1"/>
  <c r="X179" i="1" s="1"/>
  <c r="Z179" i="1" s="1"/>
  <c r="AB179" i="1" s="1"/>
  <c r="L178" i="1"/>
  <c r="N178" i="1" s="1"/>
  <c r="P178" i="1" s="1"/>
  <c r="R178" i="1" s="1"/>
  <c r="T178" i="1" s="1"/>
  <c r="V178" i="1" s="1"/>
  <c r="X178" i="1" s="1"/>
  <c r="Z178" i="1" s="1"/>
  <c r="AB178" i="1" s="1"/>
  <c r="L177" i="1"/>
  <c r="N177" i="1" s="1"/>
  <c r="P177" i="1" s="1"/>
  <c r="R177" i="1" s="1"/>
  <c r="T177" i="1" s="1"/>
  <c r="V177" i="1" s="1"/>
  <c r="X177" i="1" s="1"/>
  <c r="Z177" i="1" s="1"/>
  <c r="AB177" i="1" s="1"/>
  <c r="L176" i="1"/>
  <c r="N176" i="1" s="1"/>
  <c r="P176" i="1" s="1"/>
  <c r="R176" i="1" s="1"/>
  <c r="T176" i="1" s="1"/>
  <c r="V176" i="1" s="1"/>
  <c r="X176" i="1" s="1"/>
  <c r="Z176" i="1" s="1"/>
  <c r="AB176" i="1" s="1"/>
  <c r="L175" i="1"/>
  <c r="L174" i="1"/>
  <c r="N174" i="1" s="1"/>
  <c r="P174" i="1" s="1"/>
  <c r="R174" i="1" s="1"/>
  <c r="T174" i="1" s="1"/>
  <c r="V174" i="1" s="1"/>
  <c r="X174" i="1" s="1"/>
  <c r="Z174" i="1" s="1"/>
  <c r="AB174" i="1" s="1"/>
  <c r="L173" i="1"/>
  <c r="N173" i="1" s="1"/>
  <c r="P173" i="1" s="1"/>
  <c r="R173" i="1" s="1"/>
  <c r="T173" i="1" s="1"/>
  <c r="V173" i="1" s="1"/>
  <c r="X173" i="1" s="1"/>
  <c r="Z173" i="1" s="1"/>
  <c r="AB173" i="1" s="1"/>
  <c r="L172" i="1"/>
  <c r="N172" i="1" s="1"/>
  <c r="P172" i="1" s="1"/>
  <c r="R172" i="1" s="1"/>
  <c r="T172" i="1" s="1"/>
  <c r="V172" i="1" s="1"/>
  <c r="X172" i="1" s="1"/>
  <c r="Z172" i="1" s="1"/>
  <c r="AB172" i="1" s="1"/>
  <c r="AC170" i="1"/>
  <c r="AA170" i="1"/>
  <c r="AA169" i="1" s="1"/>
  <c r="Y170" i="1"/>
  <c r="W170" i="1"/>
  <c r="W169" i="1" s="1"/>
  <c r="U170" i="1"/>
  <c r="S170" i="1"/>
  <c r="S169" i="1" s="1"/>
  <c r="Q170" i="1"/>
  <c r="O170" i="1"/>
  <c r="M170" i="1"/>
  <c r="K170" i="1"/>
  <c r="K169" i="1" s="1"/>
  <c r="O169" i="1"/>
  <c r="AC166" i="1"/>
  <c r="AA166" i="1"/>
  <c r="Y166" i="1"/>
  <c r="W166" i="1"/>
  <c r="U166" i="1"/>
  <c r="S166" i="1"/>
  <c r="Q166" i="1"/>
  <c r="O166" i="1"/>
  <c r="M166" i="1"/>
  <c r="K166" i="1"/>
  <c r="AC161" i="1"/>
  <c r="AA161" i="1"/>
  <c r="W161" i="1"/>
  <c r="S161" i="1"/>
  <c r="O161" i="1"/>
  <c r="K161" i="1"/>
  <c r="AC159" i="1"/>
  <c r="AA159" i="1"/>
  <c r="AB159" i="1" s="1"/>
  <c r="AC157" i="1"/>
  <c r="U157" i="1"/>
  <c r="M157" i="1"/>
  <c r="U156" i="1"/>
  <c r="M156" i="1"/>
  <c r="K156" i="1"/>
  <c r="AC150" i="1"/>
  <c r="AA150" i="1"/>
  <c r="Y150" i="1"/>
  <c r="W150" i="1"/>
  <c r="U150" i="1"/>
  <c r="S150" i="1"/>
  <c r="Q150" i="1"/>
  <c r="O150" i="1"/>
  <c r="M150" i="1"/>
  <c r="K150" i="1"/>
  <c r="AC144" i="1"/>
  <c r="AC148" i="1" s="1"/>
  <c r="AA144" i="1"/>
  <c r="Y144" i="1"/>
  <c r="W144" i="1"/>
  <c r="U144" i="1"/>
  <c r="U148" i="1" s="1"/>
  <c r="S144" i="1"/>
  <c r="Q144" i="1"/>
  <c r="O144" i="1"/>
  <c r="M144" i="1"/>
  <c r="M148" i="1" s="1"/>
  <c r="K144" i="1"/>
  <c r="AC139" i="1"/>
  <c r="AA139" i="1"/>
  <c r="Y139" i="1"/>
  <c r="W139" i="1"/>
  <c r="U139" i="1"/>
  <c r="S139" i="1"/>
  <c r="Q139" i="1"/>
  <c r="O139" i="1"/>
  <c r="M139" i="1"/>
  <c r="K139" i="1"/>
  <c r="AC134" i="1"/>
  <c r="AA134" i="1"/>
  <c r="Y134" i="1"/>
  <c r="W134" i="1"/>
  <c r="U134" i="1"/>
  <c r="S134" i="1"/>
  <c r="Q134" i="1"/>
  <c r="O134" i="1"/>
  <c r="M134" i="1"/>
  <c r="K134" i="1"/>
  <c r="L133" i="1"/>
  <c r="N133" i="1" s="1"/>
  <c r="P133" i="1" s="1"/>
  <c r="R133" i="1" s="1"/>
  <c r="T133" i="1" s="1"/>
  <c r="V133" i="1" s="1"/>
  <c r="X133" i="1" s="1"/>
  <c r="Z133" i="1" s="1"/>
  <c r="AB133" i="1" s="1"/>
  <c r="L132" i="1"/>
  <c r="N132" i="1" s="1"/>
  <c r="P132" i="1" s="1"/>
  <c r="R132" i="1" s="1"/>
  <c r="T132" i="1" s="1"/>
  <c r="V132" i="1" s="1"/>
  <c r="X132" i="1" s="1"/>
  <c r="Z132" i="1" s="1"/>
  <c r="AB132" i="1" s="1"/>
  <c r="L131" i="1"/>
  <c r="N131" i="1" s="1"/>
  <c r="P131" i="1" s="1"/>
  <c r="R131" i="1" s="1"/>
  <c r="T131" i="1" s="1"/>
  <c r="V131" i="1" s="1"/>
  <c r="X131" i="1" s="1"/>
  <c r="Z131" i="1" s="1"/>
  <c r="AB131" i="1" s="1"/>
  <c r="L130" i="1"/>
  <c r="N130" i="1" s="1"/>
  <c r="P130" i="1" s="1"/>
  <c r="R130" i="1" s="1"/>
  <c r="T130" i="1" s="1"/>
  <c r="V130" i="1" s="1"/>
  <c r="X130" i="1" s="1"/>
  <c r="Z130" i="1" s="1"/>
  <c r="AB130" i="1" s="1"/>
  <c r="L129" i="1"/>
  <c r="N129" i="1" s="1"/>
  <c r="P129" i="1" s="1"/>
  <c r="R129" i="1" s="1"/>
  <c r="T129" i="1" s="1"/>
  <c r="V129" i="1" s="1"/>
  <c r="X129" i="1" s="1"/>
  <c r="Z129" i="1" s="1"/>
  <c r="AB129" i="1" s="1"/>
  <c r="AC127" i="1"/>
  <c r="AA127" i="1"/>
  <c r="AA126" i="1" s="1"/>
  <c r="Y127" i="1"/>
  <c r="W127" i="1"/>
  <c r="W126" i="1" s="1"/>
  <c r="U127" i="1"/>
  <c r="S127" i="1"/>
  <c r="S126" i="1" s="1"/>
  <c r="Q127" i="1"/>
  <c r="O127" i="1"/>
  <c r="O126" i="1" s="1"/>
  <c r="M127" i="1"/>
  <c r="K127" i="1"/>
  <c r="K126" i="1" s="1"/>
  <c r="L125" i="1"/>
  <c r="N125" i="1" s="1"/>
  <c r="P125" i="1" s="1"/>
  <c r="R125" i="1" s="1"/>
  <c r="T125" i="1" s="1"/>
  <c r="V125" i="1" s="1"/>
  <c r="X125" i="1" s="1"/>
  <c r="Z125" i="1" s="1"/>
  <c r="AB125" i="1" s="1"/>
  <c r="L123" i="1"/>
  <c r="N123" i="1" s="1"/>
  <c r="P123" i="1" s="1"/>
  <c r="R123" i="1" s="1"/>
  <c r="T123" i="1" s="1"/>
  <c r="V123" i="1" s="1"/>
  <c r="X123" i="1" s="1"/>
  <c r="Z123" i="1" s="1"/>
  <c r="AB123" i="1" s="1"/>
  <c r="L120" i="1"/>
  <c r="AC119" i="1"/>
  <c r="AA119" i="1"/>
  <c r="Y119" i="1"/>
  <c r="W119" i="1"/>
  <c r="U119" i="1"/>
  <c r="S119" i="1"/>
  <c r="Q119" i="1"/>
  <c r="O119" i="1"/>
  <c r="M119" i="1"/>
  <c r="K119" i="1"/>
  <c r="L116" i="1"/>
  <c r="N116" i="1" s="1"/>
  <c r="P116" i="1" s="1"/>
  <c r="R116" i="1" s="1"/>
  <c r="T116" i="1" s="1"/>
  <c r="V116" i="1" s="1"/>
  <c r="X116" i="1" s="1"/>
  <c r="Z116" i="1" s="1"/>
  <c r="AB116" i="1" s="1"/>
  <c r="L115" i="1"/>
  <c r="L114" i="1"/>
  <c r="L113" i="1"/>
  <c r="L112" i="1"/>
  <c r="N112" i="1" s="1"/>
  <c r="P112" i="1" s="1"/>
  <c r="R112" i="1" s="1"/>
  <c r="T112" i="1" s="1"/>
  <c r="V112" i="1" s="1"/>
  <c r="X112" i="1" s="1"/>
  <c r="Z112" i="1" s="1"/>
  <c r="AB112" i="1" s="1"/>
  <c r="L111" i="1"/>
  <c r="L110" i="1"/>
  <c r="L109" i="1"/>
  <c r="L108" i="1"/>
  <c r="N108" i="1" s="1"/>
  <c r="P108" i="1" s="1"/>
  <c r="R108" i="1" s="1"/>
  <c r="T108" i="1" s="1"/>
  <c r="V108" i="1" s="1"/>
  <c r="X108" i="1" s="1"/>
  <c r="Z108" i="1" s="1"/>
  <c r="AB108" i="1" s="1"/>
  <c r="L107" i="1"/>
  <c r="N107" i="1" s="1"/>
  <c r="P107" i="1" s="1"/>
  <c r="R107" i="1" s="1"/>
  <c r="T107" i="1" s="1"/>
  <c r="V107" i="1" s="1"/>
  <c r="X107" i="1" s="1"/>
  <c r="Z107" i="1" s="1"/>
  <c r="AB107" i="1" s="1"/>
  <c r="L106" i="1"/>
  <c r="L105" i="1"/>
  <c r="L104" i="1"/>
  <c r="L103" i="1"/>
  <c r="N103" i="1" s="1"/>
  <c r="P103" i="1" s="1"/>
  <c r="R103" i="1" s="1"/>
  <c r="T103" i="1" s="1"/>
  <c r="V103" i="1" s="1"/>
  <c r="X103" i="1" s="1"/>
  <c r="Z103" i="1" s="1"/>
  <c r="AB103" i="1" s="1"/>
  <c r="L102" i="1"/>
  <c r="L101" i="1"/>
  <c r="N101" i="1" s="1"/>
  <c r="P101" i="1" s="1"/>
  <c r="R101" i="1" s="1"/>
  <c r="T101" i="1" s="1"/>
  <c r="V101" i="1" s="1"/>
  <c r="X101" i="1" s="1"/>
  <c r="Z101" i="1" s="1"/>
  <c r="AB101" i="1" s="1"/>
  <c r="AC99" i="1"/>
  <c r="AA99" i="1"/>
  <c r="AA98" i="1" s="1"/>
  <c r="Y99" i="1"/>
  <c r="W99" i="1"/>
  <c r="W98" i="1" s="1"/>
  <c r="U99" i="1"/>
  <c r="S99" i="1"/>
  <c r="S98" i="1" s="1"/>
  <c r="Q99" i="1"/>
  <c r="O99" i="1"/>
  <c r="O98" i="1" s="1"/>
  <c r="M99" i="1"/>
  <c r="K99" i="1"/>
  <c r="K98" i="1" s="1"/>
  <c r="AC95" i="1"/>
  <c r="AC67" i="1" s="1"/>
  <c r="AA95" i="1"/>
  <c r="AA67" i="1" s="1"/>
  <c r="Y95" i="1"/>
  <c r="Y67" i="1" s="1"/>
  <c r="W95" i="1"/>
  <c r="W67" i="1" s="1"/>
  <c r="U95" i="1"/>
  <c r="U67" i="1" s="1"/>
  <c r="S95" i="1"/>
  <c r="S67" i="1" s="1"/>
  <c r="Q95" i="1"/>
  <c r="O95" i="1"/>
  <c r="M95" i="1"/>
  <c r="K95" i="1"/>
  <c r="AC94" i="1"/>
  <c r="AA94" i="1"/>
  <c r="Y94" i="1"/>
  <c r="W94" i="1"/>
  <c r="U94" i="1"/>
  <c r="S94" i="1"/>
  <c r="Q94" i="1"/>
  <c r="O94" i="1"/>
  <c r="M94" i="1"/>
  <c r="K94" i="1"/>
  <c r="AA93" i="1"/>
  <c r="S93" i="1"/>
  <c r="K93" i="1"/>
  <c r="K92" i="1" s="1"/>
  <c r="Q92" i="1"/>
  <c r="W91" i="1"/>
  <c r="W90" i="1" s="1"/>
  <c r="S91" i="1"/>
  <c r="S90" i="1" s="1"/>
  <c r="O91" i="1"/>
  <c r="O90" i="1" s="1"/>
  <c r="K91" i="1"/>
  <c r="K90" i="1" s="1"/>
  <c r="Y88" i="1"/>
  <c r="Y63" i="1" s="1"/>
  <c r="S88" i="1"/>
  <c r="S63" i="1" s="1"/>
  <c r="O88" i="1"/>
  <c r="O63" i="1" s="1"/>
  <c r="K88" i="1"/>
  <c r="K63" i="1" s="1"/>
  <c r="AC87" i="1"/>
  <c r="AA87" i="1"/>
  <c r="Y87" i="1"/>
  <c r="W87" i="1"/>
  <c r="U87" i="1"/>
  <c r="S87" i="1"/>
  <c r="Q87" i="1"/>
  <c r="O87" i="1"/>
  <c r="M87" i="1"/>
  <c r="K87" i="1"/>
  <c r="AC84" i="1"/>
  <c r="AA84" i="1"/>
  <c r="W84" i="1"/>
  <c r="S84" i="1"/>
  <c r="O84" i="1"/>
  <c r="K84" i="1"/>
  <c r="AC82" i="1"/>
  <c r="AA82" i="1"/>
  <c r="Y82" i="1"/>
  <c r="W82" i="1"/>
  <c r="U82" i="1"/>
  <c r="S82" i="1"/>
  <c r="Q82" i="1"/>
  <c r="O82" i="1"/>
  <c r="M82" i="1"/>
  <c r="K82" i="1"/>
  <c r="Y81" i="1"/>
  <c r="AC80" i="1"/>
  <c r="AA80" i="1"/>
  <c r="Z80" i="1"/>
  <c r="Y80" i="1"/>
  <c r="W80" i="1"/>
  <c r="U80" i="1"/>
  <c r="S80" i="1"/>
  <c r="R80" i="1"/>
  <c r="Q80" i="1"/>
  <c r="O80" i="1"/>
  <c r="M80" i="1"/>
  <c r="K80" i="1"/>
  <c r="AC79" i="1"/>
  <c r="AA79" i="1"/>
  <c r="Y79" i="1"/>
  <c r="W79" i="1"/>
  <c r="U79" i="1"/>
  <c r="S79" i="1"/>
  <c r="Q79" i="1"/>
  <c r="O79" i="1"/>
  <c r="M79" i="1"/>
  <c r="K79" i="1"/>
  <c r="AC78" i="1"/>
  <c r="AA78" i="1"/>
  <c r="Y78" i="1"/>
  <c r="W78" i="1"/>
  <c r="U78" i="1"/>
  <c r="S78" i="1"/>
  <c r="Q78" i="1"/>
  <c r="O78" i="1"/>
  <c r="M78" i="1"/>
  <c r="K78" i="1"/>
  <c r="AC77" i="1"/>
  <c r="AA77" i="1"/>
  <c r="Y77" i="1"/>
  <c r="W77" i="1"/>
  <c r="U77" i="1"/>
  <c r="S77" i="1"/>
  <c r="Q77" i="1"/>
  <c r="O77" i="1"/>
  <c r="M77" i="1"/>
  <c r="K77" i="1"/>
  <c r="W76" i="1"/>
  <c r="O76" i="1"/>
  <c r="S74" i="1"/>
  <c r="S59" i="1" s="1"/>
  <c r="AA73" i="1"/>
  <c r="AA58" i="1" s="1"/>
  <c r="W73" i="1"/>
  <c r="W58" i="1" s="1"/>
  <c r="S73" i="1"/>
  <c r="O73" i="1"/>
  <c r="K73" i="1"/>
  <c r="K58" i="1" s="1"/>
  <c r="AC72" i="1"/>
  <c r="AA72" i="1"/>
  <c r="AA57" i="1" s="1"/>
  <c r="Y72" i="1"/>
  <c r="Y57" i="1" s="1"/>
  <c r="W72" i="1"/>
  <c r="U72" i="1"/>
  <c r="S72" i="1"/>
  <c r="Q72" i="1"/>
  <c r="Q57" i="1" s="1"/>
  <c r="O72" i="1"/>
  <c r="O57" i="1" s="1"/>
  <c r="M72" i="1"/>
  <c r="M57" i="1" s="1"/>
  <c r="K72" i="1"/>
  <c r="K57" i="1" s="1"/>
  <c r="Q67" i="1"/>
  <c r="O67" i="1"/>
  <c r="M67" i="1"/>
  <c r="K67" i="1"/>
  <c r="S66" i="1"/>
  <c r="S65" i="1"/>
  <c r="AC63" i="1"/>
  <c r="AC61" i="1"/>
  <c r="AA61" i="1"/>
  <c r="Y61" i="1"/>
  <c r="W61" i="1"/>
  <c r="U61" i="1"/>
  <c r="S61" i="1"/>
  <c r="Q61" i="1"/>
  <c r="O61" i="1"/>
  <c r="M61" i="1"/>
  <c r="K61" i="1"/>
  <c r="Y60" i="1"/>
  <c r="S58" i="1"/>
  <c r="O58" i="1"/>
  <c r="AC57" i="1"/>
  <c r="W57" i="1"/>
  <c r="U57" i="1"/>
  <c r="S57" i="1"/>
  <c r="AB51" i="1"/>
  <c r="AB50" i="1" s="1"/>
  <c r="AB49" i="1" s="1"/>
  <c r="AA51" i="1"/>
  <c r="AA50" i="1" s="1"/>
  <c r="AA49" i="1" s="1"/>
  <c r="Z51" i="1"/>
  <c r="Z50" i="1" s="1"/>
  <c r="Z49" i="1" s="1"/>
  <c r="Y51" i="1"/>
  <c r="Y50" i="1" s="1"/>
  <c r="Y49" i="1" s="1"/>
  <c r="X51" i="1"/>
  <c r="X50" i="1" s="1"/>
  <c r="X49" i="1" s="1"/>
  <c r="W51" i="1"/>
  <c r="W50" i="1" s="1"/>
  <c r="W49" i="1" s="1"/>
  <c r="V51" i="1"/>
  <c r="V50" i="1" s="1"/>
  <c r="V49" i="1" s="1"/>
  <c r="U51" i="1"/>
  <c r="U50" i="1" s="1"/>
  <c r="U49" i="1" s="1"/>
  <c r="T51" i="1"/>
  <c r="T50" i="1" s="1"/>
  <c r="T49" i="1" s="1"/>
  <c r="S51" i="1"/>
  <c r="S50" i="1" s="1"/>
  <c r="S49" i="1" s="1"/>
  <c r="R51" i="1"/>
  <c r="R50" i="1" s="1"/>
  <c r="R49" i="1" s="1"/>
  <c r="Q51" i="1"/>
  <c r="Q50" i="1" s="1"/>
  <c r="Q49" i="1" s="1"/>
  <c r="P51" i="1"/>
  <c r="P50" i="1" s="1"/>
  <c r="P49" i="1" s="1"/>
  <c r="O51" i="1"/>
  <c r="N51" i="1"/>
  <c r="N50" i="1" s="1"/>
  <c r="N49" i="1" s="1"/>
  <c r="M51" i="1"/>
  <c r="M50" i="1" s="1"/>
  <c r="M49" i="1" s="1"/>
  <c r="L51" i="1"/>
  <c r="L50" i="1" s="1"/>
  <c r="L49" i="1" s="1"/>
  <c r="K51" i="1"/>
  <c r="K50" i="1" s="1"/>
  <c r="K49" i="1" s="1"/>
  <c r="O50" i="1"/>
  <c r="O49" i="1" s="1"/>
  <c r="AC47" i="1"/>
  <c r="AA47" i="1"/>
  <c r="Y47" i="1"/>
  <c r="W47" i="1"/>
  <c r="U47" i="1"/>
  <c r="S47" i="1"/>
  <c r="Q47" i="1"/>
  <c r="O47" i="1"/>
  <c r="M47" i="1"/>
  <c r="K47" i="1"/>
  <c r="L45" i="1"/>
  <c r="N45" i="1" s="1"/>
  <c r="P45" i="1" s="1"/>
  <c r="R45" i="1" s="1"/>
  <c r="T45" i="1" s="1"/>
  <c r="V45" i="1" s="1"/>
  <c r="X45" i="1" s="1"/>
  <c r="Z45" i="1" s="1"/>
  <c r="AB45" i="1" s="1"/>
  <c r="AC43" i="1"/>
  <c r="AA43" i="1"/>
  <c r="Y43" i="1"/>
  <c r="W43" i="1"/>
  <c r="U43" i="1"/>
  <c r="S43" i="1"/>
  <c r="Q43" i="1"/>
  <c r="O43" i="1"/>
  <c r="M43" i="1"/>
  <c r="K43" i="1"/>
  <c r="L37" i="1"/>
  <c r="AC36" i="1"/>
  <c r="AA36" i="1"/>
  <c r="Y36" i="1"/>
  <c r="W36" i="1"/>
  <c r="U36" i="1"/>
  <c r="S36" i="1"/>
  <c r="Q36" i="1"/>
  <c r="O36" i="1"/>
  <c r="M36" i="1"/>
  <c r="K36" i="1"/>
  <c r="L35" i="1"/>
  <c r="N35" i="1" s="1"/>
  <c r="P35" i="1" s="1"/>
  <c r="R35" i="1" s="1"/>
  <c r="T35" i="1" s="1"/>
  <c r="V35" i="1" s="1"/>
  <c r="X35" i="1" s="1"/>
  <c r="Z35" i="1" s="1"/>
  <c r="AB35" i="1" s="1"/>
  <c r="L34" i="1"/>
  <c r="N34" i="1" s="1"/>
  <c r="P34" i="1" s="1"/>
  <c r="R34" i="1" s="1"/>
  <c r="T34" i="1" s="1"/>
  <c r="V34" i="1" s="1"/>
  <c r="X34" i="1" s="1"/>
  <c r="Z34" i="1" s="1"/>
  <c r="AB34" i="1" s="1"/>
  <c r="L33" i="1"/>
  <c r="N33" i="1" s="1"/>
  <c r="P33" i="1" s="1"/>
  <c r="R33" i="1" s="1"/>
  <c r="T33" i="1" s="1"/>
  <c r="V33" i="1" s="1"/>
  <c r="X33" i="1" s="1"/>
  <c r="Z33" i="1" s="1"/>
  <c r="AB33" i="1" s="1"/>
  <c r="L32" i="1"/>
  <c r="AC31" i="1"/>
  <c r="AC30" i="1" s="1"/>
  <c r="AA31" i="1"/>
  <c r="AA30" i="1" s="1"/>
  <c r="Y31" i="1"/>
  <c r="Y30" i="1" s="1"/>
  <c r="W31" i="1"/>
  <c r="W30" i="1" s="1"/>
  <c r="U31" i="1"/>
  <c r="U30" i="1" s="1"/>
  <c r="S31" i="1"/>
  <c r="S30" i="1" s="1"/>
  <c r="Q31" i="1"/>
  <c r="Q30" i="1" s="1"/>
  <c r="O31" i="1"/>
  <c r="O30" i="1" s="1"/>
  <c r="M31" i="1"/>
  <c r="M30" i="1" s="1"/>
  <c r="K31" i="1"/>
  <c r="K30" i="1"/>
  <c r="L29" i="1"/>
  <c r="N29" i="1" s="1"/>
  <c r="P29" i="1" s="1"/>
  <c r="R29" i="1" s="1"/>
  <c r="T29" i="1" s="1"/>
  <c r="V29" i="1" s="1"/>
  <c r="X29" i="1" s="1"/>
  <c r="Z29" i="1" s="1"/>
  <c r="AB29" i="1" s="1"/>
  <c r="L28" i="1"/>
  <c r="AC27" i="1"/>
  <c r="AC26" i="1" s="1"/>
  <c r="AA27" i="1"/>
  <c r="AA26" i="1" s="1"/>
  <c r="AA25" i="1" s="1"/>
  <c r="Y27" i="1"/>
  <c r="Y26" i="1" s="1"/>
  <c r="Y25" i="1" s="1"/>
  <c r="W27" i="1"/>
  <c r="W26" i="1" s="1"/>
  <c r="W25" i="1" s="1"/>
  <c r="U27" i="1"/>
  <c r="U26" i="1" s="1"/>
  <c r="S27" i="1"/>
  <c r="S26" i="1" s="1"/>
  <c r="Q27" i="1"/>
  <c r="Q26" i="1" s="1"/>
  <c r="Q25" i="1" s="1"/>
  <c r="O27" i="1"/>
  <c r="O26" i="1" s="1"/>
  <c r="O25" i="1" s="1"/>
  <c r="M27" i="1"/>
  <c r="M26" i="1" s="1"/>
  <c r="K27" i="1"/>
  <c r="K26" i="1" s="1"/>
  <c r="K25" i="1" s="1"/>
  <c r="L24" i="1"/>
  <c r="N24" i="1" s="1"/>
  <c r="P24" i="1" s="1"/>
  <c r="R24" i="1" s="1"/>
  <c r="T24" i="1" s="1"/>
  <c r="V24" i="1" s="1"/>
  <c r="X24" i="1" s="1"/>
  <c r="Z24" i="1" s="1"/>
  <c r="AB24" i="1" s="1"/>
  <c r="L23" i="1"/>
  <c r="N23" i="1" s="1"/>
  <c r="P23" i="1" s="1"/>
  <c r="R23" i="1" s="1"/>
  <c r="T23" i="1" s="1"/>
  <c r="V23" i="1" s="1"/>
  <c r="X23" i="1" s="1"/>
  <c r="Z23" i="1" s="1"/>
  <c r="AB23" i="1" s="1"/>
  <c r="L22" i="1"/>
  <c r="N22" i="1" s="1"/>
  <c r="P22" i="1" s="1"/>
  <c r="R22" i="1" s="1"/>
  <c r="T22" i="1" s="1"/>
  <c r="V22" i="1" s="1"/>
  <c r="X22" i="1" s="1"/>
  <c r="Z22" i="1" s="1"/>
  <c r="AB22" i="1" s="1"/>
  <c r="L21" i="1"/>
  <c r="AC19" i="1"/>
  <c r="AC18" i="1" s="1"/>
  <c r="AA19" i="1"/>
  <c r="AA18" i="1" s="1"/>
  <c r="Y19" i="1"/>
  <c r="Y18" i="1" s="1"/>
  <c r="W19" i="1"/>
  <c r="W18" i="1" s="1"/>
  <c r="U19" i="1"/>
  <c r="U18" i="1" s="1"/>
  <c r="S19" i="1"/>
  <c r="S18" i="1" s="1"/>
  <c r="S46" i="1" s="1"/>
  <c r="Q19" i="1"/>
  <c r="Q18" i="1" s="1"/>
  <c r="O19" i="1"/>
  <c r="O18" i="1" s="1"/>
  <c r="O46" i="1" s="1"/>
  <c r="M19" i="1"/>
  <c r="M18" i="1" s="1"/>
  <c r="K19" i="1"/>
  <c r="K18" i="1"/>
  <c r="K46" i="1" s="1"/>
  <c r="L15" i="1"/>
  <c r="AC14" i="1"/>
  <c r="AA14" i="1"/>
  <c r="Y14" i="1"/>
  <c r="Y13" i="1" s="1"/>
  <c r="W14" i="1"/>
  <c r="W13" i="1" s="1"/>
  <c r="U14" i="1"/>
  <c r="S14" i="1"/>
  <c r="Q14" i="1"/>
  <c r="Q13" i="1" s="1"/>
  <c r="O14" i="1"/>
  <c r="O13" i="1" s="1"/>
  <c r="M14" i="1"/>
  <c r="K14" i="1"/>
  <c r="AC13" i="1"/>
  <c r="AA13" i="1"/>
  <c r="U13" i="1"/>
  <c r="S13" i="1"/>
  <c r="M13" i="1"/>
  <c r="K13" i="1"/>
  <c r="AC10" i="1"/>
  <c r="AA10" i="1"/>
  <c r="Y10" i="1"/>
  <c r="W10" i="1"/>
  <c r="U10" i="1"/>
  <c r="S10" i="1"/>
  <c r="Q10" i="1"/>
  <c r="O10" i="1"/>
  <c r="M10" i="1"/>
  <c r="K10" i="1"/>
  <c r="K250" i="1" l="1"/>
  <c r="K249" i="1" s="1"/>
  <c r="K76" i="1"/>
  <c r="K75" i="1" s="1"/>
  <c r="K74" i="1"/>
  <c r="K59" i="1" s="1"/>
  <c r="AA250" i="1"/>
  <c r="AA249" i="1" s="1"/>
  <c r="AA76" i="1"/>
  <c r="AA74" i="1"/>
  <c r="AA59" i="1" s="1"/>
  <c r="K195" i="1"/>
  <c r="W195" i="1"/>
  <c r="W155" i="1" s="1"/>
  <c r="AC254" i="1"/>
  <c r="O452" i="1"/>
  <c r="O444" i="1" s="1"/>
  <c r="W452" i="1"/>
  <c r="W444" i="1" s="1"/>
  <c r="K66" i="1"/>
  <c r="K65" i="1" s="1"/>
  <c r="Q73" i="1"/>
  <c r="Q58" i="1" s="1"/>
  <c r="Y73" i="1"/>
  <c r="Y58" i="1" s="1"/>
  <c r="S76" i="1"/>
  <c r="U89" i="1"/>
  <c r="U64" i="1" s="1"/>
  <c r="S158" i="1"/>
  <c r="M195" i="1"/>
  <c r="M155" i="1" s="1"/>
  <c r="Q195" i="1"/>
  <c r="U195" i="1"/>
  <c r="U155" i="1" s="1"/>
  <c r="Y195" i="1"/>
  <c r="AC195" i="1"/>
  <c r="AC155" i="1" s="1"/>
  <c r="M75" i="1"/>
  <c r="S160" i="1"/>
  <c r="W88" i="1"/>
  <c r="W63" i="1" s="1"/>
  <c r="AA88" i="1"/>
  <c r="AA63" i="1" s="1"/>
  <c r="O432" i="1"/>
  <c r="W432" i="1"/>
  <c r="K398" i="1"/>
  <c r="K397" i="1" s="1"/>
  <c r="K396" i="1" s="1"/>
  <c r="O398" i="1"/>
  <c r="O397" i="1" s="1"/>
  <c r="O396" i="1" s="1"/>
  <c r="O433" i="1" s="1"/>
  <c r="S398" i="1"/>
  <c r="S397" i="1" s="1"/>
  <c r="S396" i="1" s="1"/>
  <c r="W398" i="1"/>
  <c r="W397" i="1" s="1"/>
  <c r="W396" i="1" s="1"/>
  <c r="W83" i="1" s="1"/>
  <c r="W62" i="1" s="1"/>
  <c r="AA398" i="1"/>
  <c r="AA397" i="1" s="1"/>
  <c r="AA396" i="1" s="1"/>
  <c r="N411" i="1"/>
  <c r="P411" i="1" s="1"/>
  <c r="R411" i="1" s="1"/>
  <c r="T411" i="1" s="1"/>
  <c r="V411" i="1" s="1"/>
  <c r="X411" i="1" s="1"/>
  <c r="Z411" i="1" s="1"/>
  <c r="AB411" i="1" s="1"/>
  <c r="Q468" i="1"/>
  <c r="Y468" i="1"/>
  <c r="I330" i="1"/>
  <c r="I160" i="1" s="1"/>
  <c r="I447" i="1"/>
  <c r="I446" i="1" s="1"/>
  <c r="I149" i="1"/>
  <c r="I151" i="1" s="1"/>
  <c r="Q148" i="1"/>
  <c r="Q89" i="1"/>
  <c r="Q64" i="1" s="1"/>
  <c r="Y148" i="1"/>
  <c r="Y89" i="1"/>
  <c r="Y64" i="1" s="1"/>
  <c r="Q250" i="1"/>
  <c r="Q249" i="1" s="1"/>
  <c r="Q158" i="1"/>
  <c r="Y250" i="1"/>
  <c r="Y249" i="1" s="1"/>
  <c r="Y158" i="1"/>
  <c r="U239" i="1"/>
  <c r="U163" i="1" s="1"/>
  <c r="U162" i="1" s="1"/>
  <c r="U91" i="1"/>
  <c r="U90" i="1" s="1"/>
  <c r="M425" i="1"/>
  <c r="M93" i="1"/>
  <c r="M92" i="1" s="1"/>
  <c r="U425" i="1"/>
  <c r="U93" i="1"/>
  <c r="U92" i="1" s="1"/>
  <c r="AC425" i="1"/>
  <c r="AC93" i="1"/>
  <c r="AC92" i="1" s="1"/>
  <c r="J157" i="1"/>
  <c r="J425" i="1"/>
  <c r="J88" i="1"/>
  <c r="J63" i="1" s="1"/>
  <c r="O66" i="1"/>
  <c r="O65" i="1" s="1"/>
  <c r="W66" i="1"/>
  <c r="W65" i="1" s="1"/>
  <c r="L72" i="1"/>
  <c r="L57" i="1" s="1"/>
  <c r="M74" i="1"/>
  <c r="M59" i="1" s="1"/>
  <c r="Q74" i="1"/>
  <c r="Q59" i="1" s="1"/>
  <c r="U74" i="1"/>
  <c r="U59" i="1" s="1"/>
  <c r="Y74" i="1"/>
  <c r="Y59" i="1" s="1"/>
  <c r="Q76" i="1"/>
  <c r="Q75" i="1" s="1"/>
  <c r="Y76" i="1"/>
  <c r="AC76" i="1"/>
  <c r="AC75" i="1" s="1"/>
  <c r="K83" i="1"/>
  <c r="K62" i="1" s="1"/>
  <c r="S83" i="1"/>
  <c r="S62" i="1" s="1"/>
  <c r="K86" i="1"/>
  <c r="O86" i="1"/>
  <c r="S86" i="1"/>
  <c r="W86" i="1"/>
  <c r="AA86" i="1"/>
  <c r="M89" i="1"/>
  <c r="M64" i="1" s="1"/>
  <c r="AC89" i="1"/>
  <c r="AC64" i="1" s="1"/>
  <c r="AC91" i="1"/>
  <c r="K158" i="1"/>
  <c r="AA158" i="1"/>
  <c r="Q239" i="1"/>
  <c r="Q163" i="1" s="1"/>
  <c r="Q162" i="1" s="1"/>
  <c r="Q91" i="1"/>
  <c r="Q90" i="1" s="1"/>
  <c r="Y239" i="1"/>
  <c r="Y91" i="1"/>
  <c r="AC330" i="1"/>
  <c r="AC160" i="1" s="1"/>
  <c r="AA83" i="1"/>
  <c r="AA62" i="1" s="1"/>
  <c r="M331" i="1"/>
  <c r="Q331" i="1"/>
  <c r="U331" i="1"/>
  <c r="Y331" i="1"/>
  <c r="K97" i="1"/>
  <c r="K96" i="1" s="1"/>
  <c r="K436" i="1" s="1"/>
  <c r="K439" i="1" s="1"/>
  <c r="O97" i="1"/>
  <c r="O96" i="1" s="1"/>
  <c r="O436" i="1" s="1"/>
  <c r="S97" i="1"/>
  <c r="S96" i="1" s="1"/>
  <c r="S436" i="1" s="1"/>
  <c r="S439" i="1" s="1"/>
  <c r="AA97" i="1"/>
  <c r="AA96" i="1" s="1"/>
  <c r="AA436" i="1" s="1"/>
  <c r="O195" i="1"/>
  <c r="O155" i="1" s="1"/>
  <c r="W253" i="1"/>
  <c r="Q287" i="1"/>
  <c r="Y287" i="1"/>
  <c r="K433" i="1"/>
  <c r="S433" i="1"/>
  <c r="AA433" i="1"/>
  <c r="M398" i="1"/>
  <c r="Q398" i="1"/>
  <c r="U398" i="1"/>
  <c r="Y398" i="1"/>
  <c r="K452" i="1"/>
  <c r="K444" i="1" s="1"/>
  <c r="S452" i="1"/>
  <c r="S444" i="1" s="1"/>
  <c r="AA452" i="1"/>
  <c r="AA444" i="1" s="1"/>
  <c r="J73" i="1"/>
  <c r="I97" i="1"/>
  <c r="I96" i="1" s="1"/>
  <c r="I436" i="1" s="1"/>
  <c r="I439" i="1" s="1"/>
  <c r="M239" i="1"/>
  <c r="M91" i="1"/>
  <c r="M90" i="1" s="1"/>
  <c r="O75" i="1"/>
  <c r="W75" i="1"/>
  <c r="U75" i="1"/>
  <c r="Y92" i="1"/>
  <c r="S92" i="1"/>
  <c r="Y75" i="1"/>
  <c r="W97" i="1"/>
  <c r="W96" i="1" s="1"/>
  <c r="W436" i="1" s="1"/>
  <c r="Q169" i="1"/>
  <c r="Q154" i="1" s="1"/>
  <c r="Y169" i="1"/>
  <c r="Y154" i="1" s="1"/>
  <c r="AA160" i="1"/>
  <c r="O160" i="1"/>
  <c r="I84" i="1"/>
  <c r="S75" i="1"/>
  <c r="AA75" i="1"/>
  <c r="O253" i="1"/>
  <c r="O252" i="1" s="1"/>
  <c r="M447" i="1"/>
  <c r="M446" i="1" s="1"/>
  <c r="AC447" i="1"/>
  <c r="AC446" i="1" s="1"/>
  <c r="Q447" i="1"/>
  <c r="Q446" i="1" s="1"/>
  <c r="Q443" i="1"/>
  <c r="Q442" i="1" s="1"/>
  <c r="Q441" i="1" s="1"/>
  <c r="Y447" i="1"/>
  <c r="Y446" i="1" s="1"/>
  <c r="Y443" i="1"/>
  <c r="Y442" i="1" s="1"/>
  <c r="Y441" i="1" s="1"/>
  <c r="S25" i="1"/>
  <c r="M25" i="1"/>
  <c r="U25" i="1"/>
  <c r="AC25" i="1"/>
  <c r="AA92" i="1"/>
  <c r="Y168" i="1"/>
  <c r="Y167" i="1" s="1"/>
  <c r="M250" i="1"/>
  <c r="M249" i="1" s="1"/>
  <c r="M158" i="1"/>
  <c r="U250" i="1"/>
  <c r="U249" i="1" s="1"/>
  <c r="U158" i="1"/>
  <c r="O250" i="1"/>
  <c r="O249" i="1" s="1"/>
  <c r="O158" i="1"/>
  <c r="W250" i="1"/>
  <c r="W249" i="1" s="1"/>
  <c r="W158" i="1"/>
  <c r="O443" i="1"/>
  <c r="O442" i="1" s="1"/>
  <c r="O441" i="1" s="1"/>
  <c r="W447" i="1"/>
  <c r="W446" i="1" s="1"/>
  <c r="W443" i="1"/>
  <c r="W442" i="1" s="1"/>
  <c r="W441" i="1" s="1"/>
  <c r="M126" i="1"/>
  <c r="U126" i="1"/>
  <c r="AC126" i="1"/>
  <c r="M169" i="1"/>
  <c r="M154" i="1" s="1"/>
  <c r="U169" i="1"/>
  <c r="U154" i="1" s="1"/>
  <c r="AC169" i="1"/>
  <c r="AC154" i="1" s="1"/>
  <c r="K253" i="1"/>
  <c r="K252" i="1" s="1"/>
  <c r="AA253" i="1"/>
  <c r="AA252" i="1" s="1"/>
  <c r="K443" i="1"/>
  <c r="S443" i="1"/>
  <c r="S442" i="1" s="1"/>
  <c r="S441" i="1" s="1"/>
  <c r="AA443" i="1"/>
  <c r="S155" i="1"/>
  <c r="U168" i="1"/>
  <c r="M383" i="1"/>
  <c r="M81" i="1" s="1"/>
  <c r="M60" i="1" s="1"/>
  <c r="U383" i="1"/>
  <c r="U81" i="1" s="1"/>
  <c r="U60" i="1" s="1"/>
  <c r="AC383" i="1"/>
  <c r="AC81" i="1" s="1"/>
  <c r="AC60" i="1" s="1"/>
  <c r="L401" i="1"/>
  <c r="N401" i="1" s="1"/>
  <c r="P401" i="1" s="1"/>
  <c r="R401" i="1" s="1"/>
  <c r="T401" i="1" s="1"/>
  <c r="V401" i="1" s="1"/>
  <c r="X401" i="1" s="1"/>
  <c r="Z401" i="1" s="1"/>
  <c r="AB401" i="1" s="1"/>
  <c r="M443" i="1"/>
  <c r="M442" i="1" s="1"/>
  <c r="M441" i="1" s="1"/>
  <c r="U443" i="1"/>
  <c r="U442" i="1" s="1"/>
  <c r="U441" i="1" s="1"/>
  <c r="AC443" i="1"/>
  <c r="AC442" i="1" s="1"/>
  <c r="AC441" i="1" s="1"/>
  <c r="K71" i="1"/>
  <c r="S71" i="1"/>
  <c r="S56" i="1" s="1"/>
  <c r="AA71" i="1"/>
  <c r="Q126" i="1"/>
  <c r="Q149" i="1" s="1"/>
  <c r="Q151" i="1" s="1"/>
  <c r="Y126" i="1"/>
  <c r="S253" i="1"/>
  <c r="S252" i="1" s="1"/>
  <c r="K432" i="1"/>
  <c r="S432" i="1"/>
  <c r="AA432" i="1"/>
  <c r="K155" i="1"/>
  <c r="AA155" i="1"/>
  <c r="Y155" i="1"/>
  <c r="W252" i="1"/>
  <c r="M98" i="1"/>
  <c r="M97" i="1" s="1"/>
  <c r="M96" i="1" s="1"/>
  <c r="M436" i="1" s="1"/>
  <c r="M439" i="1" s="1"/>
  <c r="Q98" i="1"/>
  <c r="U98" i="1"/>
  <c r="U149" i="1" s="1"/>
  <c r="U151" i="1" s="1"/>
  <c r="Y98" i="1"/>
  <c r="AC98" i="1"/>
  <c r="AC97" i="1" s="1"/>
  <c r="AC96" i="1" s="1"/>
  <c r="AC436" i="1" s="1"/>
  <c r="AC439" i="1" s="1"/>
  <c r="O70" i="1"/>
  <c r="N80" i="1"/>
  <c r="V80" i="1"/>
  <c r="J98" i="1"/>
  <c r="J126" i="1"/>
  <c r="J169" i="1"/>
  <c r="J380" i="1"/>
  <c r="J58" i="1"/>
  <c r="J322" i="1"/>
  <c r="J447" i="1"/>
  <c r="J446" i="1" s="1"/>
  <c r="J89" i="1"/>
  <c r="J353" i="1"/>
  <c r="J227" i="1"/>
  <c r="J240" i="1"/>
  <c r="J361" i="1"/>
  <c r="J92" i="1"/>
  <c r="J383" i="1"/>
  <c r="J57" i="1"/>
  <c r="J82" i="1"/>
  <c r="J374" i="1"/>
  <c r="W12" i="1"/>
  <c r="J26" i="1"/>
  <c r="J18" i="1"/>
  <c r="AA12" i="1"/>
  <c r="AA9" i="1" s="1"/>
  <c r="AA8" i="1" s="1"/>
  <c r="Y12" i="1"/>
  <c r="Y9" i="1" s="1"/>
  <c r="Y8" i="1" s="1"/>
  <c r="J13" i="1"/>
  <c r="J30" i="1"/>
  <c r="J49" i="1"/>
  <c r="I158" i="1"/>
  <c r="I86" i="1"/>
  <c r="I85" i="1" s="1"/>
  <c r="I83" i="1"/>
  <c r="I62" i="1" s="1"/>
  <c r="J67" i="1"/>
  <c r="J368" i="1"/>
  <c r="L80" i="1"/>
  <c r="P80" i="1"/>
  <c r="T80" i="1"/>
  <c r="X80" i="1"/>
  <c r="J325" i="1"/>
  <c r="J287" i="1"/>
  <c r="I155" i="1"/>
  <c r="J254" i="1"/>
  <c r="J232" i="1"/>
  <c r="I70" i="1"/>
  <c r="I55" i="1" s="1"/>
  <c r="I253" i="1"/>
  <c r="I252" i="1" s="1"/>
  <c r="I371" i="1" s="1"/>
  <c r="I369" i="1" s="1"/>
  <c r="J195" i="1"/>
  <c r="I168" i="1"/>
  <c r="I167" i="1" s="1"/>
  <c r="I251" i="1" s="1"/>
  <c r="I66" i="1"/>
  <c r="I65" i="1" s="1"/>
  <c r="I90" i="1"/>
  <c r="I373" i="1"/>
  <c r="J399" i="1"/>
  <c r="I71" i="1"/>
  <c r="I56" i="1" s="1"/>
  <c r="J84" i="1"/>
  <c r="J330" i="1"/>
  <c r="J366" i="1"/>
  <c r="J398" i="1"/>
  <c r="J442" i="1"/>
  <c r="J441" i="1" s="1"/>
  <c r="L419" i="1"/>
  <c r="N419" i="1" s="1"/>
  <c r="P419" i="1" s="1"/>
  <c r="R419" i="1" s="1"/>
  <c r="T419" i="1" s="1"/>
  <c r="V419" i="1" s="1"/>
  <c r="X419" i="1" s="1"/>
  <c r="Z419" i="1" s="1"/>
  <c r="AB419" i="1" s="1"/>
  <c r="L413" i="1"/>
  <c r="N413" i="1" s="1"/>
  <c r="P413" i="1" s="1"/>
  <c r="R413" i="1" s="1"/>
  <c r="T413" i="1" s="1"/>
  <c r="V413" i="1" s="1"/>
  <c r="X413" i="1" s="1"/>
  <c r="Z413" i="1" s="1"/>
  <c r="AB413" i="1" s="1"/>
  <c r="L138" i="1"/>
  <c r="N138" i="1" s="1"/>
  <c r="P138" i="1" s="1"/>
  <c r="R138" i="1" s="1"/>
  <c r="T138" i="1" s="1"/>
  <c r="V138" i="1" s="1"/>
  <c r="X138" i="1" s="1"/>
  <c r="Z138" i="1" s="1"/>
  <c r="AB138" i="1" s="1"/>
  <c r="W9" i="1"/>
  <c r="W8" i="1" s="1"/>
  <c r="M46" i="1"/>
  <c r="M12" i="1"/>
  <c r="Q46" i="1"/>
  <c r="Q12" i="1"/>
  <c r="Q9" i="1" s="1"/>
  <c r="Q8" i="1" s="1"/>
  <c r="U46" i="1"/>
  <c r="U12" i="1"/>
  <c r="U9" i="1" s="1"/>
  <c r="U8" i="1" s="1"/>
  <c r="AC12" i="1"/>
  <c r="AC9" i="1" s="1"/>
  <c r="AC8" i="1" s="1"/>
  <c r="K168" i="1"/>
  <c r="K167" i="1" s="1"/>
  <c r="K154" i="1"/>
  <c r="K70" i="1"/>
  <c r="S168" i="1"/>
  <c r="S154" i="1"/>
  <c r="S70" i="1"/>
  <c r="AA168" i="1"/>
  <c r="AA154" i="1"/>
  <c r="AA70" i="1"/>
  <c r="O439" i="1"/>
  <c r="W439" i="1"/>
  <c r="Q97" i="1"/>
  <c r="Q96" i="1" s="1"/>
  <c r="Q436" i="1" s="1"/>
  <c r="Q439" i="1" s="1"/>
  <c r="Y149" i="1"/>
  <c r="Y151" i="1" s="1"/>
  <c r="Y70" i="1"/>
  <c r="O148" i="1"/>
  <c r="O89" i="1"/>
  <c r="O64" i="1" s="1"/>
  <c r="W154" i="1"/>
  <c r="L247" i="1"/>
  <c r="K12" i="1"/>
  <c r="K9" i="1" s="1"/>
  <c r="K8" i="1" s="1"/>
  <c r="O12" i="1"/>
  <c r="O9" i="1" s="1"/>
  <c r="O8" i="1" s="1"/>
  <c r="S12" i="1"/>
  <c r="S9" i="1" s="1"/>
  <c r="S8" i="1" s="1"/>
  <c r="Q66" i="1"/>
  <c r="Q65" i="1" s="1"/>
  <c r="W70" i="1"/>
  <c r="K85" i="1"/>
  <c r="O85" i="1"/>
  <c r="S85" i="1"/>
  <c r="W85" i="1"/>
  <c r="AA85" i="1"/>
  <c r="O149" i="1"/>
  <c r="O151" i="1" s="1"/>
  <c r="W149" i="1"/>
  <c r="W151" i="1" s="1"/>
  <c r="M71" i="1"/>
  <c r="M56" i="1" s="1"/>
  <c r="AC71" i="1"/>
  <c r="AC56" i="1" s="1"/>
  <c r="L143" i="1"/>
  <c r="N143" i="1" s="1"/>
  <c r="P143" i="1" s="1"/>
  <c r="R143" i="1" s="1"/>
  <c r="T143" i="1" s="1"/>
  <c r="V143" i="1" s="1"/>
  <c r="X143" i="1" s="1"/>
  <c r="Z143" i="1" s="1"/>
  <c r="AB143" i="1" s="1"/>
  <c r="AE254" i="1"/>
  <c r="AA439" i="1"/>
  <c r="K149" i="1"/>
  <c r="K151" i="1" s="1"/>
  <c r="S149" i="1"/>
  <c r="S151" i="1" s="1"/>
  <c r="AA149" i="1"/>
  <c r="AA151" i="1" s="1"/>
  <c r="AC149" i="1"/>
  <c r="AC151" i="1" s="1"/>
  <c r="L122" i="1"/>
  <c r="N122" i="1" s="1"/>
  <c r="P122" i="1" s="1"/>
  <c r="R122" i="1" s="1"/>
  <c r="T122" i="1" s="1"/>
  <c r="V122" i="1" s="1"/>
  <c r="X122" i="1" s="1"/>
  <c r="Z122" i="1" s="1"/>
  <c r="AB122" i="1" s="1"/>
  <c r="K148" i="1"/>
  <c r="K89" i="1"/>
  <c r="K64" i="1" s="1"/>
  <c r="S148" i="1"/>
  <c r="S89" i="1"/>
  <c r="S64" i="1" s="1"/>
  <c r="W148" i="1"/>
  <c r="W89" i="1"/>
  <c r="W64" i="1" s="1"/>
  <c r="AA148" i="1"/>
  <c r="AA89" i="1"/>
  <c r="AA64" i="1" s="1"/>
  <c r="O168" i="1"/>
  <c r="O167" i="1" s="1"/>
  <c r="O154" i="1"/>
  <c r="L456" i="1"/>
  <c r="L455" i="1" s="1"/>
  <c r="P324" i="1"/>
  <c r="P72" i="1" s="1"/>
  <c r="P57" i="1" s="1"/>
  <c r="N323" i="1"/>
  <c r="N322" i="1" s="1"/>
  <c r="N156" i="1" s="1"/>
  <c r="L393" i="1"/>
  <c r="N393" i="1" s="1"/>
  <c r="P393" i="1" s="1"/>
  <c r="R393" i="1" s="1"/>
  <c r="T393" i="1" s="1"/>
  <c r="V393" i="1" s="1"/>
  <c r="X393" i="1" s="1"/>
  <c r="Z393" i="1" s="1"/>
  <c r="AB393" i="1" s="1"/>
  <c r="L450" i="1"/>
  <c r="N450" i="1" s="1"/>
  <c r="L470" i="1"/>
  <c r="L474" i="1"/>
  <c r="L473" i="1" s="1"/>
  <c r="AC325" i="1"/>
  <c r="K366" i="1"/>
  <c r="K371" i="1" s="1"/>
  <c r="K369" i="1" s="1"/>
  <c r="O366" i="1"/>
  <c r="S366" i="1"/>
  <c r="S371" i="1" s="1"/>
  <c r="S369" i="1" s="1"/>
  <c r="W366" i="1"/>
  <c r="W371" i="1" s="1"/>
  <c r="W369" i="1" s="1"/>
  <c r="AA366" i="1"/>
  <c r="AA371" i="1" s="1"/>
  <c r="AA369" i="1" s="1"/>
  <c r="M432" i="1"/>
  <c r="Q432" i="1"/>
  <c r="U432" i="1"/>
  <c r="Y432" i="1"/>
  <c r="AC432" i="1"/>
  <c r="K383" i="1"/>
  <c r="O383" i="1"/>
  <c r="S383" i="1"/>
  <c r="W383" i="1"/>
  <c r="AA383" i="1"/>
  <c r="L405" i="1"/>
  <c r="N405" i="1" s="1"/>
  <c r="P405" i="1" s="1"/>
  <c r="R405" i="1" s="1"/>
  <c r="T405" i="1" s="1"/>
  <c r="V405" i="1" s="1"/>
  <c r="X405" i="1" s="1"/>
  <c r="Z405" i="1" s="1"/>
  <c r="AB405" i="1" s="1"/>
  <c r="M366" i="1"/>
  <c r="Q366" i="1"/>
  <c r="U366" i="1"/>
  <c r="Y366" i="1"/>
  <c r="AC398" i="1"/>
  <c r="L328" i="1"/>
  <c r="L236" i="1"/>
  <c r="L87" i="1" s="1"/>
  <c r="L14" i="1"/>
  <c r="N15" i="1"/>
  <c r="L27" i="1"/>
  <c r="L26" i="1" s="1"/>
  <c r="N28" i="1"/>
  <c r="L44" i="1"/>
  <c r="L11" i="1"/>
  <c r="L16" i="1"/>
  <c r="L19" i="1"/>
  <c r="L18" i="1" s="1"/>
  <c r="L46" i="1" s="1"/>
  <c r="N20" i="1"/>
  <c r="L31" i="1"/>
  <c r="L30" i="1" s="1"/>
  <c r="N32" i="1"/>
  <c r="L36" i="1"/>
  <c r="N37" i="1"/>
  <c r="L121" i="1"/>
  <c r="N121" i="1" s="1"/>
  <c r="P121" i="1" s="1"/>
  <c r="R121" i="1" s="1"/>
  <c r="T121" i="1" s="1"/>
  <c r="V121" i="1" s="1"/>
  <c r="X121" i="1" s="1"/>
  <c r="Z121" i="1" s="1"/>
  <c r="AB121" i="1" s="1"/>
  <c r="L196" i="1"/>
  <c r="N197" i="1"/>
  <c r="L213" i="1"/>
  <c r="L222" i="1"/>
  <c r="N238" i="1"/>
  <c r="L237" i="1"/>
  <c r="L88" i="1" s="1"/>
  <c r="L63" i="1" s="1"/>
  <c r="M163" i="1"/>
  <c r="M162" i="1" s="1"/>
  <c r="U167" i="1"/>
  <c r="AC163" i="1"/>
  <c r="AC162" i="1" s="1"/>
  <c r="K163" i="1"/>
  <c r="K162" i="1" s="1"/>
  <c r="O163" i="1"/>
  <c r="O162" i="1" s="1"/>
  <c r="S167" i="1"/>
  <c r="S163" i="1"/>
  <c r="S162" i="1" s="1"/>
  <c r="W163" i="1"/>
  <c r="W162" i="1" s="1"/>
  <c r="AA239" i="1"/>
  <c r="AA91" i="1"/>
  <c r="W46" i="1"/>
  <c r="Y46" i="1"/>
  <c r="AA46" i="1"/>
  <c r="AC46" i="1"/>
  <c r="L100" i="1"/>
  <c r="N120" i="1"/>
  <c r="L128" i="1"/>
  <c r="L145" i="1"/>
  <c r="L171" i="1"/>
  <c r="L188" i="1"/>
  <c r="N189" i="1"/>
  <c r="L208" i="1"/>
  <c r="N211" i="1"/>
  <c r="L226" i="1"/>
  <c r="Y163" i="1"/>
  <c r="Y162" i="1" s="1"/>
  <c r="L244" i="1"/>
  <c r="N244" i="1" s="1"/>
  <c r="P244" i="1" s="1"/>
  <c r="R244" i="1" s="1"/>
  <c r="T244" i="1" s="1"/>
  <c r="V244" i="1" s="1"/>
  <c r="X244" i="1" s="1"/>
  <c r="Z244" i="1" s="1"/>
  <c r="AB244" i="1" s="1"/>
  <c r="L256" i="1"/>
  <c r="L277" i="1"/>
  <c r="L289" i="1"/>
  <c r="L304" i="1"/>
  <c r="N305" i="1"/>
  <c r="L313" i="1"/>
  <c r="N316" i="1"/>
  <c r="P323" i="1"/>
  <c r="P322" i="1" s="1"/>
  <c r="P156" i="1" s="1"/>
  <c r="L333" i="1"/>
  <c r="L243" i="1"/>
  <c r="L281" i="1"/>
  <c r="L303" i="1"/>
  <c r="L327" i="1"/>
  <c r="L355" i="1"/>
  <c r="N363" i="1"/>
  <c r="L362" i="1"/>
  <c r="L361" i="1" s="1"/>
  <c r="L360" i="1" s="1"/>
  <c r="L165" i="1" s="1"/>
  <c r="L164" i="1" s="1"/>
  <c r="N376" i="1"/>
  <c r="L375" i="1"/>
  <c r="L374" i="1" s="1"/>
  <c r="N390" i="1"/>
  <c r="L389" i="1"/>
  <c r="L82" i="1" s="1"/>
  <c r="L61" i="1" s="1"/>
  <c r="N344" i="1"/>
  <c r="L343" i="1"/>
  <c r="N349" i="1"/>
  <c r="L348" i="1"/>
  <c r="N351" i="1"/>
  <c r="L350" i="1"/>
  <c r="L161" i="1" s="1"/>
  <c r="L379" i="1"/>
  <c r="N382" i="1"/>
  <c r="L381" i="1"/>
  <c r="L380" i="1" s="1"/>
  <c r="L385" i="1"/>
  <c r="L388" i="1"/>
  <c r="L386" i="1"/>
  <c r="N386" i="1" s="1"/>
  <c r="P386" i="1" s="1"/>
  <c r="R386" i="1" s="1"/>
  <c r="T386" i="1" s="1"/>
  <c r="V386" i="1" s="1"/>
  <c r="X386" i="1" s="1"/>
  <c r="Z386" i="1" s="1"/>
  <c r="AB386" i="1" s="1"/>
  <c r="R427" i="1"/>
  <c r="P426" i="1"/>
  <c r="L426" i="1"/>
  <c r="N426" i="1"/>
  <c r="L449" i="1"/>
  <c r="L448" i="1" s="1"/>
  <c r="N456" i="1"/>
  <c r="N470" i="1"/>
  <c r="L469" i="1"/>
  <c r="L454" i="1"/>
  <c r="L460" i="1"/>
  <c r="L465" i="1"/>
  <c r="N474" i="1"/>
  <c r="N478" i="1"/>
  <c r="L479" i="1"/>
  <c r="N479" i="1" s="1"/>
  <c r="P479" i="1" s="1"/>
  <c r="R479" i="1" s="1"/>
  <c r="T479" i="1" s="1"/>
  <c r="V479" i="1" s="1"/>
  <c r="X479" i="1" s="1"/>
  <c r="Z479" i="1" s="1"/>
  <c r="AB479" i="1" s="1"/>
  <c r="W153" i="1" l="1"/>
  <c r="W152" i="1" s="1"/>
  <c r="S153" i="1"/>
  <c r="S152" i="1" s="1"/>
  <c r="O83" i="1"/>
  <c r="O62" i="1" s="1"/>
  <c r="K152" i="1"/>
  <c r="U71" i="1"/>
  <c r="U56" i="1" s="1"/>
  <c r="W168" i="1"/>
  <c r="W167" i="1" s="1"/>
  <c r="W48" i="1" s="1"/>
  <c r="K153" i="1"/>
  <c r="O55" i="1"/>
  <c r="M9" i="1"/>
  <c r="M8" i="1" s="1"/>
  <c r="Y97" i="1"/>
  <c r="Y96" i="1" s="1"/>
  <c r="Y436" i="1" s="1"/>
  <c r="Y439" i="1" s="1"/>
  <c r="AA56" i="1"/>
  <c r="K56" i="1"/>
  <c r="AC168" i="1"/>
  <c r="AC167" i="1" s="1"/>
  <c r="M168" i="1"/>
  <c r="M167" i="1" s="1"/>
  <c r="W71" i="1"/>
  <c r="W56" i="1" s="1"/>
  <c r="O71" i="1"/>
  <c r="O56" i="1" s="1"/>
  <c r="O447" i="1"/>
  <c r="O446" i="1" s="1"/>
  <c r="S447" i="1"/>
  <c r="S446" i="1" s="1"/>
  <c r="W433" i="1"/>
  <c r="Y397" i="1"/>
  <c r="Y396" i="1" s="1"/>
  <c r="Y86" i="1"/>
  <c r="Y85" i="1" s="1"/>
  <c r="Q397" i="1"/>
  <c r="Q396" i="1" s="1"/>
  <c r="Q86" i="1"/>
  <c r="Q85" i="1" s="1"/>
  <c r="U330" i="1"/>
  <c r="U84" i="1"/>
  <c r="M330" i="1"/>
  <c r="M84" i="1"/>
  <c r="AC90" i="1"/>
  <c r="AC66" i="1"/>
  <c r="AC65" i="1" s="1"/>
  <c r="R324" i="1"/>
  <c r="R323" i="1" s="1"/>
  <c r="R322" i="1" s="1"/>
  <c r="R156" i="1" s="1"/>
  <c r="O371" i="1"/>
  <c r="O369" i="1" s="1"/>
  <c r="O153" i="1"/>
  <c r="O152" i="1" s="1"/>
  <c r="M70" i="1"/>
  <c r="Y71" i="1"/>
  <c r="Y56" i="1" s="1"/>
  <c r="Q71" i="1"/>
  <c r="Q56" i="1" s="1"/>
  <c r="U66" i="1"/>
  <c r="U65" i="1" s="1"/>
  <c r="M66" i="1"/>
  <c r="M65" i="1" s="1"/>
  <c r="Q70" i="1"/>
  <c r="Q55" i="1" s="1"/>
  <c r="AA153" i="1"/>
  <c r="Q155" i="1"/>
  <c r="AA442" i="1"/>
  <c r="AA441" i="1" s="1"/>
  <c r="K442" i="1"/>
  <c r="K441" i="1" s="1"/>
  <c r="Q168" i="1"/>
  <c r="Q167" i="1" s="1"/>
  <c r="Q251" i="1" s="1"/>
  <c r="AA447" i="1"/>
  <c r="AA446" i="1" s="1"/>
  <c r="K447" i="1"/>
  <c r="K446" i="1" s="1"/>
  <c r="U397" i="1"/>
  <c r="U396" i="1" s="1"/>
  <c r="U86" i="1"/>
  <c r="U85" i="1" s="1"/>
  <c r="M397" i="1"/>
  <c r="M396" i="1" s="1"/>
  <c r="M86" i="1"/>
  <c r="M85" i="1" s="1"/>
  <c r="Y330" i="1"/>
  <c r="Y84" i="1"/>
  <c r="Q330" i="1"/>
  <c r="Q253" i="1" s="1"/>
  <c r="Q252" i="1" s="1"/>
  <c r="Q371" i="1" s="1"/>
  <c r="Q369" i="1" s="1"/>
  <c r="Q84" i="1"/>
  <c r="Y66" i="1"/>
  <c r="Y65" i="1" s="1"/>
  <c r="Y90" i="1"/>
  <c r="J81" i="1"/>
  <c r="J60" i="1" s="1"/>
  <c r="AC70" i="1"/>
  <c r="U97" i="1"/>
  <c r="U96" i="1" s="1"/>
  <c r="U436" i="1" s="1"/>
  <c r="U439" i="1" s="1"/>
  <c r="M149" i="1"/>
  <c r="M151" i="1" s="1"/>
  <c r="J149" i="1"/>
  <c r="J151" i="1" s="1"/>
  <c r="U70" i="1"/>
  <c r="J97" i="1"/>
  <c r="J96" i="1" s="1"/>
  <c r="J436" i="1" s="1"/>
  <c r="J439" i="1" s="1"/>
  <c r="J70" i="1"/>
  <c r="J55" i="1" s="1"/>
  <c r="I153" i="1"/>
  <c r="I152" i="1" s="1"/>
  <c r="L119" i="1"/>
  <c r="J154" i="1"/>
  <c r="J432" i="1"/>
  <c r="J61" i="1"/>
  <c r="J239" i="1"/>
  <c r="J91" i="1"/>
  <c r="J250" i="1"/>
  <c r="J76" i="1"/>
  <c r="J352" i="1"/>
  <c r="J156" i="1"/>
  <c r="J360" i="1"/>
  <c r="J64" i="1"/>
  <c r="L399" i="1"/>
  <c r="N399" i="1" s="1"/>
  <c r="P399" i="1" s="1"/>
  <c r="R399" i="1" s="1"/>
  <c r="T399" i="1" s="1"/>
  <c r="V399" i="1" s="1"/>
  <c r="X399" i="1" s="1"/>
  <c r="Z399" i="1" s="1"/>
  <c r="AB399" i="1" s="1"/>
  <c r="J25" i="1"/>
  <c r="J12" i="1"/>
  <c r="J46" i="1"/>
  <c r="I372" i="1"/>
  <c r="I434" i="1" s="1"/>
  <c r="I431" i="1" s="1"/>
  <c r="J86" i="1"/>
  <c r="J367" i="1"/>
  <c r="J158" i="1"/>
  <c r="J74" i="1"/>
  <c r="J253" i="1"/>
  <c r="J168" i="1"/>
  <c r="J155" i="1"/>
  <c r="N236" i="1"/>
  <c r="P236" i="1" s="1"/>
  <c r="J71" i="1"/>
  <c r="L319" i="1"/>
  <c r="N319" i="1" s="1"/>
  <c r="N315" i="1" s="1"/>
  <c r="J397" i="1"/>
  <c r="J160" i="1"/>
  <c r="I54" i="1"/>
  <c r="I53" i="1" s="1"/>
  <c r="I437" i="1" s="1"/>
  <c r="I69" i="1"/>
  <c r="I68" i="1" s="1"/>
  <c r="L421" i="1"/>
  <c r="N421" i="1" s="1"/>
  <c r="P421" i="1" s="1"/>
  <c r="R421" i="1" s="1"/>
  <c r="T421" i="1" s="1"/>
  <c r="V421" i="1" s="1"/>
  <c r="X421" i="1" s="1"/>
  <c r="Z421" i="1" s="1"/>
  <c r="AB421" i="1" s="1"/>
  <c r="L418" i="1"/>
  <c r="N418" i="1" s="1"/>
  <c r="P418" i="1" s="1"/>
  <c r="R418" i="1" s="1"/>
  <c r="T418" i="1" s="1"/>
  <c r="V418" i="1" s="1"/>
  <c r="X418" i="1" s="1"/>
  <c r="Z418" i="1" s="1"/>
  <c r="AB418" i="1" s="1"/>
  <c r="AC397" i="1"/>
  <c r="AC396" i="1" s="1"/>
  <c r="AC86" i="1"/>
  <c r="AC85" i="1" s="1"/>
  <c r="AA373" i="1"/>
  <c r="AA372" i="1" s="1"/>
  <c r="AA434" i="1" s="1"/>
  <c r="AA431" i="1" s="1"/>
  <c r="AA81" i="1"/>
  <c r="AA60" i="1" s="1"/>
  <c r="S373" i="1"/>
  <c r="S372" i="1" s="1"/>
  <c r="S434" i="1" s="1"/>
  <c r="S431" i="1" s="1"/>
  <c r="S81" i="1"/>
  <c r="S60" i="1" s="1"/>
  <c r="K373" i="1"/>
  <c r="K372" i="1" s="1"/>
  <c r="K434" i="1" s="1"/>
  <c r="K431" i="1" s="1"/>
  <c r="K81" i="1"/>
  <c r="K60" i="1" s="1"/>
  <c r="AC74" i="1"/>
  <c r="AC59" i="1" s="1"/>
  <c r="AC158" i="1"/>
  <c r="AC153" i="1" s="1"/>
  <c r="AC152" i="1" s="1"/>
  <c r="AC55" i="1"/>
  <c r="M55" i="1"/>
  <c r="AC253" i="1"/>
  <c r="AC252" i="1" s="1"/>
  <c r="AC371" i="1" s="1"/>
  <c r="AC369" i="1" s="1"/>
  <c r="W55" i="1"/>
  <c r="S55" i="1"/>
  <c r="W373" i="1"/>
  <c r="W372" i="1" s="1"/>
  <c r="W434" i="1" s="1"/>
  <c r="W431" i="1" s="1"/>
  <c r="W81" i="1"/>
  <c r="W60" i="1" s="1"/>
  <c r="O373" i="1"/>
  <c r="O372" i="1" s="1"/>
  <c r="O434" i="1" s="1"/>
  <c r="O431" i="1" s="1"/>
  <c r="O81" i="1"/>
  <c r="U55" i="1"/>
  <c r="N247" i="1"/>
  <c r="L166" i="1"/>
  <c r="L95" i="1"/>
  <c r="L67" i="1" s="1"/>
  <c r="Y55" i="1"/>
  <c r="AA55" i="1"/>
  <c r="AA54" i="1" s="1"/>
  <c r="K55" i="1"/>
  <c r="N328" i="1"/>
  <c r="L79" i="1"/>
  <c r="L234" i="1"/>
  <c r="L232" i="1" s="1"/>
  <c r="L477" i="1"/>
  <c r="L468" i="1" s="1"/>
  <c r="N465" i="1"/>
  <c r="L464" i="1"/>
  <c r="L463" i="1" s="1"/>
  <c r="P456" i="1"/>
  <c r="N455" i="1"/>
  <c r="P450" i="1"/>
  <c r="N449" i="1"/>
  <c r="N448" i="1" s="1"/>
  <c r="N425" i="1"/>
  <c r="N93" i="1"/>
  <c r="P425" i="1"/>
  <c r="P93" i="1"/>
  <c r="L398" i="1"/>
  <c r="N398" i="1" s="1"/>
  <c r="P398" i="1" s="1"/>
  <c r="R398" i="1" s="1"/>
  <c r="T398" i="1" s="1"/>
  <c r="V398" i="1" s="1"/>
  <c r="X398" i="1" s="1"/>
  <c r="Z398" i="1" s="1"/>
  <c r="AB398" i="1" s="1"/>
  <c r="L387" i="1"/>
  <c r="N388" i="1"/>
  <c r="L384" i="1"/>
  <c r="L383" i="1" s="1"/>
  <c r="L81" i="1" s="1"/>
  <c r="L60" i="1" s="1"/>
  <c r="N385" i="1"/>
  <c r="P382" i="1"/>
  <c r="N381" i="1"/>
  <c r="N380" i="1" s="1"/>
  <c r="N78" i="1"/>
  <c r="L377" i="1"/>
  <c r="N379" i="1"/>
  <c r="L368" i="1"/>
  <c r="L367" i="1" s="1"/>
  <c r="L370" i="1"/>
  <c r="P390" i="1"/>
  <c r="N389" i="1"/>
  <c r="N82" i="1" s="1"/>
  <c r="N61" i="1" s="1"/>
  <c r="P376" i="1"/>
  <c r="N375" i="1"/>
  <c r="N374" i="1" s="1"/>
  <c r="P363" i="1"/>
  <c r="N362" i="1"/>
  <c r="N361" i="1" s="1"/>
  <c r="N360" i="1" s="1"/>
  <c r="N165" i="1" s="1"/>
  <c r="N164" i="1" s="1"/>
  <c r="N94" i="1"/>
  <c r="L354" i="1"/>
  <c r="N355" i="1"/>
  <c r="L142" i="1"/>
  <c r="N333" i="1"/>
  <c r="L332" i="1"/>
  <c r="L331" i="1" s="1"/>
  <c r="P316" i="1"/>
  <c r="P305" i="1"/>
  <c r="N304" i="1"/>
  <c r="Y251" i="1"/>
  <c r="N226" i="1"/>
  <c r="L225" i="1"/>
  <c r="N171" i="1"/>
  <c r="L170" i="1"/>
  <c r="L169" i="1" s="1"/>
  <c r="N145" i="1"/>
  <c r="L144" i="1"/>
  <c r="N128" i="1"/>
  <c r="L127" i="1"/>
  <c r="P120" i="1"/>
  <c r="N119" i="1"/>
  <c r="L99" i="1"/>
  <c r="N100" i="1"/>
  <c r="AA167" i="1"/>
  <c r="AA163" i="1"/>
  <c r="AA162" i="1" s="1"/>
  <c r="AA152" i="1" s="1"/>
  <c r="AA435" i="1" s="1"/>
  <c r="AA438" i="1" s="1"/>
  <c r="W251" i="1"/>
  <c r="S251" i="1"/>
  <c r="S48" i="1"/>
  <c r="O251" i="1"/>
  <c r="O48" i="1"/>
  <c r="K251" i="1"/>
  <c r="K48" i="1"/>
  <c r="AC251" i="1"/>
  <c r="U251" i="1"/>
  <c r="M251" i="1"/>
  <c r="P238" i="1"/>
  <c r="N237" i="1"/>
  <c r="N88" i="1" s="1"/>
  <c r="N63" i="1" s="1"/>
  <c r="N222" i="1"/>
  <c r="L220" i="1"/>
  <c r="N213" i="1"/>
  <c r="L212" i="1"/>
  <c r="P37" i="1"/>
  <c r="N36" i="1"/>
  <c r="P32" i="1"/>
  <c r="N31" i="1"/>
  <c r="N30" i="1" s="1"/>
  <c r="P20" i="1"/>
  <c r="N19" i="1"/>
  <c r="N18" i="1" s="1"/>
  <c r="N46" i="1" s="1"/>
  <c r="N16" i="1"/>
  <c r="L47" i="1"/>
  <c r="N11" i="1"/>
  <c r="L10" i="1"/>
  <c r="P28" i="1"/>
  <c r="N27" i="1"/>
  <c r="N26" i="1" s="1"/>
  <c r="N25" i="1" s="1"/>
  <c r="N477" i="1"/>
  <c r="P478" i="1"/>
  <c r="N473" i="1"/>
  <c r="P474" i="1"/>
  <c r="N460" i="1"/>
  <c r="L459" i="1"/>
  <c r="L458" i="1" s="1"/>
  <c r="L457" i="1" s="1"/>
  <c r="L445" i="1" s="1"/>
  <c r="N454" i="1"/>
  <c r="L453" i="1"/>
  <c r="L452" i="1" s="1"/>
  <c r="L444" i="1" s="1"/>
  <c r="N469" i="1"/>
  <c r="P470" i="1"/>
  <c r="L443" i="1"/>
  <c r="L425" i="1"/>
  <c r="L93" i="1"/>
  <c r="L92" i="1" s="1"/>
  <c r="T427" i="1"/>
  <c r="R426" i="1"/>
  <c r="N350" i="1"/>
  <c r="N161" i="1" s="1"/>
  <c r="P351" i="1"/>
  <c r="P349" i="1"/>
  <c r="N348" i="1"/>
  <c r="P344" i="1"/>
  <c r="N343" i="1"/>
  <c r="L432" i="1"/>
  <c r="N327" i="1"/>
  <c r="L326" i="1"/>
  <c r="L77" i="1"/>
  <c r="N303" i="1"/>
  <c r="L300" i="1"/>
  <c r="L280" i="1"/>
  <c r="N281" i="1"/>
  <c r="L241" i="1"/>
  <c r="L240" i="1" s="1"/>
  <c r="N243" i="1"/>
  <c r="T324" i="1"/>
  <c r="R72" i="1"/>
  <c r="R57" i="1" s="1"/>
  <c r="L315" i="1"/>
  <c r="N313" i="1"/>
  <c r="L312" i="1"/>
  <c r="N289" i="1"/>
  <c r="L288" i="1"/>
  <c r="L287" i="1" s="1"/>
  <c r="N277" i="1"/>
  <c r="L273" i="1"/>
  <c r="N256" i="1"/>
  <c r="L255" i="1"/>
  <c r="P211" i="1"/>
  <c r="N208" i="1"/>
  <c r="P189" i="1"/>
  <c r="N188" i="1"/>
  <c r="AA90" i="1"/>
  <c r="AA66" i="1"/>
  <c r="AA65" i="1" s="1"/>
  <c r="AA53" i="1" s="1"/>
  <c r="AA437" i="1" s="1"/>
  <c r="N234" i="1"/>
  <c r="N232" i="1" s="1"/>
  <c r="P197" i="1"/>
  <c r="N196" i="1"/>
  <c r="N44" i="1"/>
  <c r="L43" i="1"/>
  <c r="L25" i="1"/>
  <c r="P15" i="1"/>
  <c r="N14" i="1"/>
  <c r="L13" i="1"/>
  <c r="L12" i="1" s="1"/>
  <c r="L9" i="1" s="1"/>
  <c r="N87" i="1" l="1"/>
  <c r="L86" i="1"/>
  <c r="L85" i="1" s="1"/>
  <c r="K54" i="1"/>
  <c r="K53" i="1" s="1"/>
  <c r="K437" i="1" s="1"/>
  <c r="S69" i="1"/>
  <c r="S68" i="1" s="1"/>
  <c r="M160" i="1"/>
  <c r="M153" i="1" s="1"/>
  <c r="M152" i="1" s="1"/>
  <c r="M83" i="1"/>
  <c r="M253" i="1"/>
  <c r="M252" i="1" s="1"/>
  <c r="U160" i="1"/>
  <c r="U153" i="1" s="1"/>
  <c r="U152" i="1" s="1"/>
  <c r="U83" i="1"/>
  <c r="U253" i="1"/>
  <c r="U252" i="1" s="1"/>
  <c r="U371" i="1" s="1"/>
  <c r="U369" i="1" s="1"/>
  <c r="Q433" i="1"/>
  <c r="Q373" i="1"/>
  <c r="Q372" i="1" s="1"/>
  <c r="Y433" i="1"/>
  <c r="Y373" i="1"/>
  <c r="Y372" i="1" s="1"/>
  <c r="U48" i="1"/>
  <c r="K69" i="1"/>
  <c r="K68" i="1" s="1"/>
  <c r="AA69" i="1"/>
  <c r="AA68" i="1" s="1"/>
  <c r="Q83" i="1"/>
  <c r="Q160" i="1"/>
  <c r="Q153" i="1" s="1"/>
  <c r="Q152" i="1" s="1"/>
  <c r="Q435" i="1" s="1"/>
  <c r="Q438" i="1" s="1"/>
  <c r="Y83" i="1"/>
  <c r="Y62" i="1" s="1"/>
  <c r="Y54" i="1" s="1"/>
  <c r="Y53" i="1" s="1"/>
  <c r="Y437" i="1" s="1"/>
  <c r="Y160" i="1"/>
  <c r="Y153" i="1" s="1"/>
  <c r="Y152" i="1" s="1"/>
  <c r="Y435" i="1" s="1"/>
  <c r="Y438" i="1" s="1"/>
  <c r="Y253" i="1"/>
  <c r="Y252" i="1" s="1"/>
  <c r="M373" i="1"/>
  <c r="M372" i="1" s="1"/>
  <c r="M434" i="1" s="1"/>
  <c r="M431" i="1" s="1"/>
  <c r="M433" i="1"/>
  <c r="U433" i="1"/>
  <c r="U373" i="1"/>
  <c r="U372" i="1" s="1"/>
  <c r="N468" i="1"/>
  <c r="S54" i="1"/>
  <c r="S53" i="1" s="1"/>
  <c r="S437" i="1" s="1"/>
  <c r="W54" i="1"/>
  <c r="W53" i="1" s="1"/>
  <c r="W437" i="1" s="1"/>
  <c r="L397" i="1"/>
  <c r="N397" i="1" s="1"/>
  <c r="P397" i="1" s="1"/>
  <c r="R397" i="1" s="1"/>
  <c r="T397" i="1" s="1"/>
  <c r="V397" i="1" s="1"/>
  <c r="X397" i="1" s="1"/>
  <c r="Z397" i="1" s="1"/>
  <c r="AB397" i="1" s="1"/>
  <c r="L98" i="1"/>
  <c r="I48" i="1"/>
  <c r="J249" i="1"/>
  <c r="J66" i="1"/>
  <c r="J90" i="1"/>
  <c r="J165" i="1"/>
  <c r="J75" i="1"/>
  <c r="J163" i="1"/>
  <c r="J85" i="1"/>
  <c r="J9" i="1"/>
  <c r="J167" i="1"/>
  <c r="J252" i="1"/>
  <c r="J371" i="1" s="1"/>
  <c r="I435" i="1"/>
  <c r="I438" i="1" s="1"/>
  <c r="J59" i="1"/>
  <c r="J153" i="1"/>
  <c r="J56" i="1"/>
  <c r="L195" i="1"/>
  <c r="L155" i="1" s="1"/>
  <c r="J396" i="1"/>
  <c r="N13" i="1"/>
  <c r="N12" i="1" s="1"/>
  <c r="L359" i="1"/>
  <c r="N359" i="1" s="1"/>
  <c r="P359" i="1" s="1"/>
  <c r="R359" i="1" s="1"/>
  <c r="T359" i="1" s="1"/>
  <c r="V359" i="1" s="1"/>
  <c r="X359" i="1" s="1"/>
  <c r="Z359" i="1" s="1"/>
  <c r="AB359" i="1" s="1"/>
  <c r="L137" i="1"/>
  <c r="L229" i="1"/>
  <c r="L254" i="1"/>
  <c r="L154" i="1" s="1"/>
  <c r="L417" i="1"/>
  <c r="N417" i="1" s="1"/>
  <c r="P417" i="1" s="1"/>
  <c r="R417" i="1" s="1"/>
  <c r="T417" i="1" s="1"/>
  <c r="V417" i="1" s="1"/>
  <c r="X417" i="1" s="1"/>
  <c r="Z417" i="1" s="1"/>
  <c r="AB417" i="1" s="1"/>
  <c r="L420" i="1"/>
  <c r="N420" i="1" s="1"/>
  <c r="P420" i="1" s="1"/>
  <c r="R420" i="1" s="1"/>
  <c r="T420" i="1" s="1"/>
  <c r="V420" i="1" s="1"/>
  <c r="X420" i="1" s="1"/>
  <c r="Z420" i="1" s="1"/>
  <c r="AB420" i="1" s="1"/>
  <c r="L442" i="1"/>
  <c r="L441" i="1" s="1"/>
  <c r="P247" i="1"/>
  <c r="N166" i="1"/>
  <c r="N95" i="1"/>
  <c r="N67" i="1" s="1"/>
  <c r="O60" i="1"/>
  <c r="O54" i="1" s="1"/>
  <c r="O53" i="1" s="1"/>
  <c r="O437" i="1" s="1"/>
  <c r="O69" i="1"/>
  <c r="O68" i="1" s="1"/>
  <c r="W69" i="1"/>
  <c r="W68" i="1" s="1"/>
  <c r="O435" i="1"/>
  <c r="O438" i="1" s="1"/>
  <c r="W435" i="1"/>
  <c r="W438" i="1" s="1"/>
  <c r="AC83" i="1"/>
  <c r="AC62" i="1" s="1"/>
  <c r="AC54" i="1" s="1"/>
  <c r="AC53" i="1" s="1"/>
  <c r="AC373" i="1"/>
  <c r="AC372" i="1" s="1"/>
  <c r="AC433" i="1"/>
  <c r="AC431" i="1" s="1"/>
  <c r="K435" i="1"/>
  <c r="K438" i="1" s="1"/>
  <c r="S435" i="1"/>
  <c r="S438" i="1" s="1"/>
  <c r="P328" i="1"/>
  <c r="N79" i="1"/>
  <c r="P14" i="1"/>
  <c r="R15" i="1"/>
  <c r="L239" i="1"/>
  <c r="P303" i="1"/>
  <c r="N300" i="1"/>
  <c r="L366" i="1"/>
  <c r="L325" i="1"/>
  <c r="N368" i="1"/>
  <c r="N367" i="1" s="1"/>
  <c r="N86" i="1"/>
  <c r="N85" i="1" s="1"/>
  <c r="R351" i="1"/>
  <c r="P350" i="1"/>
  <c r="P161" i="1" s="1"/>
  <c r="R425" i="1"/>
  <c r="R93" i="1"/>
  <c r="R470" i="1"/>
  <c r="P469" i="1"/>
  <c r="R474" i="1"/>
  <c r="P473" i="1"/>
  <c r="R478" i="1"/>
  <c r="P477" i="1"/>
  <c r="P213" i="1"/>
  <c r="N212" i="1"/>
  <c r="P222" i="1"/>
  <c r="N220" i="1"/>
  <c r="R238" i="1"/>
  <c r="P237" i="1"/>
  <c r="P88" i="1" s="1"/>
  <c r="P63" i="1" s="1"/>
  <c r="AA251" i="1"/>
  <c r="AA48" i="1"/>
  <c r="R120" i="1"/>
  <c r="P119" i="1"/>
  <c r="P128" i="1"/>
  <c r="N127" i="1"/>
  <c r="P145" i="1"/>
  <c r="N144" i="1"/>
  <c r="P171" i="1"/>
  <c r="N170" i="1"/>
  <c r="N169" i="1" s="1"/>
  <c r="P226" i="1"/>
  <c r="N225" i="1"/>
  <c r="L330" i="1"/>
  <c r="L84" i="1"/>
  <c r="P355" i="1"/>
  <c r="N354" i="1"/>
  <c r="N353" i="1" s="1"/>
  <c r="N352" i="1" s="1"/>
  <c r="R363" i="1"/>
  <c r="P362" i="1"/>
  <c r="P361" i="1" s="1"/>
  <c r="P360" i="1" s="1"/>
  <c r="P165" i="1" s="1"/>
  <c r="P164" i="1" s="1"/>
  <c r="P94" i="1"/>
  <c r="P92" i="1" s="1"/>
  <c r="R376" i="1"/>
  <c r="P375" i="1"/>
  <c r="P374" i="1" s="1"/>
  <c r="R390" i="1"/>
  <c r="P389" i="1"/>
  <c r="P82" i="1" s="1"/>
  <c r="P61" i="1" s="1"/>
  <c r="P385" i="1"/>
  <c r="N384" i="1"/>
  <c r="P388" i="1"/>
  <c r="N387" i="1"/>
  <c r="N92" i="1"/>
  <c r="N443" i="1"/>
  <c r="N464" i="1"/>
  <c r="N463" i="1" s="1"/>
  <c r="P465" i="1"/>
  <c r="P196" i="1"/>
  <c r="R197" i="1"/>
  <c r="L8" i="1"/>
  <c r="P44" i="1"/>
  <c r="N43" i="1"/>
  <c r="P234" i="1"/>
  <c r="P232" i="1" s="1"/>
  <c r="R236" i="1"/>
  <c r="P87" i="1"/>
  <c r="P188" i="1"/>
  <c r="R189" i="1"/>
  <c r="P208" i="1"/>
  <c r="R211" i="1"/>
  <c r="P256" i="1"/>
  <c r="N255" i="1"/>
  <c r="P277" i="1"/>
  <c r="N273" i="1"/>
  <c r="P289" i="1"/>
  <c r="N288" i="1"/>
  <c r="P313" i="1"/>
  <c r="N312" i="1"/>
  <c r="V324" i="1"/>
  <c r="T323" i="1"/>
  <c r="T322" i="1" s="1"/>
  <c r="T156" i="1" s="1"/>
  <c r="T72" i="1"/>
  <c r="T57" i="1" s="1"/>
  <c r="P243" i="1"/>
  <c r="N241" i="1"/>
  <c r="N240" i="1" s="1"/>
  <c r="P281" i="1"/>
  <c r="N280" i="1"/>
  <c r="P327" i="1"/>
  <c r="N326" i="1"/>
  <c r="N77" i="1"/>
  <c r="R344" i="1"/>
  <c r="P343" i="1"/>
  <c r="R349" i="1"/>
  <c r="P348" i="1"/>
  <c r="V427" i="1"/>
  <c r="T426" i="1"/>
  <c r="L447" i="1"/>
  <c r="L446" i="1" s="1"/>
  <c r="P454" i="1"/>
  <c r="N453" i="1"/>
  <c r="N452" i="1" s="1"/>
  <c r="N444" i="1" s="1"/>
  <c r="P460" i="1"/>
  <c r="N459" i="1"/>
  <c r="N458" i="1" s="1"/>
  <c r="N457" i="1" s="1"/>
  <c r="N445" i="1" s="1"/>
  <c r="L483" i="1"/>
  <c r="P27" i="1"/>
  <c r="P26" i="1" s="1"/>
  <c r="R28" i="1"/>
  <c r="P11" i="1"/>
  <c r="N10" i="1"/>
  <c r="N9" i="1" s="1"/>
  <c r="P16" i="1"/>
  <c r="N47" i="1"/>
  <c r="P19" i="1"/>
  <c r="P18" i="1" s="1"/>
  <c r="P46" i="1" s="1"/>
  <c r="R20" i="1"/>
  <c r="P31" i="1"/>
  <c r="P30" i="1" s="1"/>
  <c r="R32" i="1"/>
  <c r="P36" i="1"/>
  <c r="R37" i="1"/>
  <c r="P100" i="1"/>
  <c r="N99" i="1"/>
  <c r="N98" i="1" s="1"/>
  <c r="L148" i="1"/>
  <c r="L89" i="1"/>
  <c r="L64" i="1" s="1"/>
  <c r="L157" i="1"/>
  <c r="L73" i="1"/>
  <c r="L58" i="1" s="1"/>
  <c r="P304" i="1"/>
  <c r="R305" i="1"/>
  <c r="R316" i="1"/>
  <c r="P333" i="1"/>
  <c r="N332" i="1"/>
  <c r="N331" i="1" s="1"/>
  <c r="L150" i="1"/>
  <c r="N142" i="1"/>
  <c r="L139" i="1"/>
  <c r="N432" i="1"/>
  <c r="N370" i="1"/>
  <c r="P319" i="1"/>
  <c r="P379" i="1"/>
  <c r="N377" i="1"/>
  <c r="R382" i="1"/>
  <c r="P381" i="1"/>
  <c r="P380" i="1" s="1"/>
  <c r="P78" i="1"/>
  <c r="P449" i="1"/>
  <c r="P448" i="1" s="1"/>
  <c r="R450" i="1"/>
  <c r="P455" i="1"/>
  <c r="R456" i="1"/>
  <c r="Y434" i="1" l="1"/>
  <c r="U435" i="1"/>
  <c r="U438" i="1" s="1"/>
  <c r="Q434" i="1"/>
  <c r="Q48" i="1"/>
  <c r="M62" i="1"/>
  <c r="M54" i="1" s="1"/>
  <c r="M53" i="1" s="1"/>
  <c r="M437" i="1" s="1"/>
  <c r="M69" i="1"/>
  <c r="M68" i="1" s="1"/>
  <c r="U434" i="1"/>
  <c r="U431" i="1" s="1"/>
  <c r="Y371" i="1"/>
  <c r="Y369" i="1" s="1"/>
  <c r="Y48" i="1"/>
  <c r="Q62" i="1"/>
  <c r="Q54" i="1" s="1"/>
  <c r="Q53" i="1" s="1"/>
  <c r="Q437" i="1" s="1"/>
  <c r="Q69" i="1"/>
  <c r="Q68" i="1" s="1"/>
  <c r="Y69" i="1"/>
  <c r="Y68" i="1" s="1"/>
  <c r="Y431" i="1"/>
  <c r="Q431" i="1"/>
  <c r="U62" i="1"/>
  <c r="U54" i="1" s="1"/>
  <c r="U53" i="1" s="1"/>
  <c r="U437" i="1" s="1"/>
  <c r="U69" i="1"/>
  <c r="U68" i="1" s="1"/>
  <c r="M48" i="1"/>
  <c r="M371" i="1"/>
  <c r="M369" i="1" s="1"/>
  <c r="M435" i="1"/>
  <c r="M438" i="1" s="1"/>
  <c r="L70" i="1"/>
  <c r="L55" i="1" s="1"/>
  <c r="J162" i="1"/>
  <c r="J164" i="1"/>
  <c r="J65" i="1"/>
  <c r="J8" i="1"/>
  <c r="J251" i="1"/>
  <c r="J369" i="1"/>
  <c r="L353" i="1"/>
  <c r="L352" i="1" s="1"/>
  <c r="L163" i="1" s="1"/>
  <c r="L162" i="1" s="1"/>
  <c r="N195" i="1"/>
  <c r="N8" i="1"/>
  <c r="J433" i="1"/>
  <c r="J373" i="1"/>
  <c r="J83" i="1"/>
  <c r="L228" i="1"/>
  <c r="L227" i="1" s="1"/>
  <c r="L158" i="1" s="1"/>
  <c r="N229" i="1"/>
  <c r="L134" i="1"/>
  <c r="L126" i="1" s="1"/>
  <c r="N137" i="1"/>
  <c r="AD53" i="1"/>
  <c r="AC437" i="1"/>
  <c r="R247" i="1"/>
  <c r="P166" i="1"/>
  <c r="P95" i="1"/>
  <c r="P67" i="1" s="1"/>
  <c r="AC434" i="1"/>
  <c r="AC48" i="1"/>
  <c r="AC69" i="1"/>
  <c r="AC435" i="1"/>
  <c r="AC438" i="1" s="1"/>
  <c r="L253" i="1"/>
  <c r="R328" i="1"/>
  <c r="P79" i="1"/>
  <c r="T456" i="1"/>
  <c r="R455" i="1"/>
  <c r="T450" i="1"/>
  <c r="R449" i="1"/>
  <c r="R448" i="1" s="1"/>
  <c r="P370" i="1"/>
  <c r="R319" i="1"/>
  <c r="R315" i="1" s="1"/>
  <c r="R333" i="1"/>
  <c r="P332" i="1"/>
  <c r="P331" i="1" s="1"/>
  <c r="P315" i="1"/>
  <c r="R16" i="1"/>
  <c r="P47" i="1"/>
  <c r="R11" i="1"/>
  <c r="P10" i="1"/>
  <c r="P25" i="1"/>
  <c r="R460" i="1"/>
  <c r="P459" i="1"/>
  <c r="P458" i="1" s="1"/>
  <c r="P457" i="1" s="1"/>
  <c r="P445" i="1" s="1"/>
  <c r="R454" i="1"/>
  <c r="P453" i="1"/>
  <c r="P452" i="1" s="1"/>
  <c r="P444" i="1" s="1"/>
  <c r="T425" i="1"/>
  <c r="T93" i="1"/>
  <c r="P368" i="1"/>
  <c r="P367" i="1" s="1"/>
  <c r="P86" i="1"/>
  <c r="P85" i="1" s="1"/>
  <c r="N366" i="1"/>
  <c r="N325" i="1"/>
  <c r="N91" i="1"/>
  <c r="N239" i="1"/>
  <c r="N163" i="1" s="1"/>
  <c r="N162" i="1" s="1"/>
  <c r="X324" i="1"/>
  <c r="V323" i="1"/>
  <c r="V322" i="1" s="1"/>
  <c r="V156" i="1" s="1"/>
  <c r="V72" i="1"/>
  <c r="V57" i="1" s="1"/>
  <c r="R313" i="1"/>
  <c r="P312" i="1"/>
  <c r="R289" i="1"/>
  <c r="P288" i="1"/>
  <c r="R277" i="1"/>
  <c r="P273" i="1"/>
  <c r="R256" i="1"/>
  <c r="P255" i="1"/>
  <c r="R465" i="1"/>
  <c r="P464" i="1"/>
  <c r="P463" i="1" s="1"/>
  <c r="N442" i="1"/>
  <c r="N441" i="1" s="1"/>
  <c r="N383" i="1"/>
  <c r="N81" i="1" s="1"/>
  <c r="N60" i="1" s="1"/>
  <c r="P432" i="1"/>
  <c r="T363" i="1"/>
  <c r="R362" i="1"/>
  <c r="R361" i="1" s="1"/>
  <c r="R360" i="1" s="1"/>
  <c r="R165" i="1" s="1"/>
  <c r="R164" i="1" s="1"/>
  <c r="R94" i="1"/>
  <c r="P354" i="1"/>
  <c r="P353" i="1" s="1"/>
  <c r="P352" i="1" s="1"/>
  <c r="R355" i="1"/>
  <c r="R226" i="1"/>
  <c r="P225" i="1"/>
  <c r="R171" i="1"/>
  <c r="P170" i="1"/>
  <c r="P169" i="1" s="1"/>
  <c r="R145" i="1"/>
  <c r="P144" i="1"/>
  <c r="R128" i="1"/>
  <c r="P127" i="1"/>
  <c r="T120" i="1"/>
  <c r="R119" i="1"/>
  <c r="R477" i="1"/>
  <c r="T478" i="1"/>
  <c r="R473" i="1"/>
  <c r="T474" i="1"/>
  <c r="R469" i="1"/>
  <c r="R468" i="1" s="1"/>
  <c r="T470" i="1"/>
  <c r="R350" i="1"/>
  <c r="R161" i="1" s="1"/>
  <c r="T351" i="1"/>
  <c r="R303" i="1"/>
  <c r="P300" i="1"/>
  <c r="T15" i="1"/>
  <c r="R14" i="1"/>
  <c r="P447" i="1"/>
  <c r="P446" i="1" s="1"/>
  <c r="P443" i="1"/>
  <c r="T382" i="1"/>
  <c r="R381" i="1"/>
  <c r="R380" i="1" s="1"/>
  <c r="R78" i="1"/>
  <c r="P377" i="1"/>
  <c r="R379" i="1"/>
  <c r="N150" i="1"/>
  <c r="P142" i="1"/>
  <c r="N139" i="1"/>
  <c r="N330" i="1"/>
  <c r="N84" i="1"/>
  <c r="T316" i="1"/>
  <c r="T305" i="1"/>
  <c r="R304" i="1"/>
  <c r="P99" i="1"/>
  <c r="P98" i="1" s="1"/>
  <c r="R100" i="1"/>
  <c r="T37" i="1"/>
  <c r="R36" i="1"/>
  <c r="T32" i="1"/>
  <c r="R31" i="1"/>
  <c r="R30" i="1" s="1"/>
  <c r="T20" i="1"/>
  <c r="R19" i="1"/>
  <c r="R18" i="1" s="1"/>
  <c r="R46" i="1" s="1"/>
  <c r="T28" i="1"/>
  <c r="R27" i="1"/>
  <c r="R26" i="1" s="1"/>
  <c r="N483" i="1"/>
  <c r="L489" i="1"/>
  <c r="X427" i="1"/>
  <c r="V426" i="1"/>
  <c r="T349" i="1"/>
  <c r="R348" i="1"/>
  <c r="T344" i="1"/>
  <c r="R343" i="1"/>
  <c r="R327" i="1"/>
  <c r="P326" i="1"/>
  <c r="P77" i="1"/>
  <c r="P280" i="1"/>
  <c r="R281" i="1"/>
  <c r="P241" i="1"/>
  <c r="P240" i="1" s="1"/>
  <c r="R243" i="1"/>
  <c r="N287" i="1"/>
  <c r="N254" i="1"/>
  <c r="T211" i="1"/>
  <c r="R208" i="1"/>
  <c r="T189" i="1"/>
  <c r="R188" i="1"/>
  <c r="T236" i="1"/>
  <c r="R234" i="1"/>
  <c r="R232" i="1" s="1"/>
  <c r="R87" i="1"/>
  <c r="R44" i="1"/>
  <c r="P43" i="1"/>
  <c r="T197" i="1"/>
  <c r="R196" i="1"/>
  <c r="N447" i="1"/>
  <c r="N446" i="1" s="1"/>
  <c r="P387" i="1"/>
  <c r="R388" i="1"/>
  <c r="P384" i="1"/>
  <c r="P383" i="1" s="1"/>
  <c r="P81" i="1" s="1"/>
  <c r="P60" i="1" s="1"/>
  <c r="R385" i="1"/>
  <c r="R389" i="1"/>
  <c r="R82" i="1" s="1"/>
  <c r="R61" i="1" s="1"/>
  <c r="T390" i="1"/>
  <c r="T376" i="1"/>
  <c r="R375" i="1"/>
  <c r="R374" i="1" s="1"/>
  <c r="L160" i="1"/>
  <c r="N157" i="1"/>
  <c r="N73" i="1"/>
  <c r="N58" i="1" s="1"/>
  <c r="N148" i="1"/>
  <c r="N89" i="1"/>
  <c r="N64" i="1" s="1"/>
  <c r="T238" i="1"/>
  <c r="R237" i="1"/>
  <c r="R88" i="1" s="1"/>
  <c r="R63" i="1" s="1"/>
  <c r="R222" i="1"/>
  <c r="P220" i="1"/>
  <c r="R213" i="1"/>
  <c r="P212" i="1"/>
  <c r="P468" i="1"/>
  <c r="R92" i="1"/>
  <c r="P13" i="1"/>
  <c r="P12" i="1" s="1"/>
  <c r="P9" i="1" s="1"/>
  <c r="P442" i="1" l="1"/>
  <c r="P441" i="1" s="1"/>
  <c r="R13" i="1"/>
  <c r="L74" i="1"/>
  <c r="L59" i="1" s="1"/>
  <c r="L252" i="1"/>
  <c r="L371" i="1" s="1"/>
  <c r="L369" i="1" s="1"/>
  <c r="J152" i="1"/>
  <c r="P195" i="1"/>
  <c r="P8" i="1"/>
  <c r="J372" i="1"/>
  <c r="J48" i="1" s="1"/>
  <c r="N155" i="1"/>
  <c r="L91" i="1"/>
  <c r="L153" i="1"/>
  <c r="L152" i="1" s="1"/>
  <c r="J62" i="1"/>
  <c r="J54" i="1" s="1"/>
  <c r="J53" i="1" s="1"/>
  <c r="J69" i="1"/>
  <c r="L149" i="1"/>
  <c r="L151" i="1" s="1"/>
  <c r="L71" i="1"/>
  <c r="L56" i="1" s="1"/>
  <c r="L97" i="1"/>
  <c r="L96" i="1" s="1"/>
  <c r="L436" i="1" s="1"/>
  <c r="L439" i="1" s="1"/>
  <c r="L76" i="1"/>
  <c r="L75" i="1" s="1"/>
  <c r="L250" i="1"/>
  <c r="L249" i="1" s="1"/>
  <c r="L168" i="1"/>
  <c r="L167" i="1" s="1"/>
  <c r="N134" i="1"/>
  <c r="N126" i="1" s="1"/>
  <c r="N71" i="1" s="1"/>
  <c r="N56" i="1" s="1"/>
  <c r="P137" i="1"/>
  <c r="N228" i="1"/>
  <c r="N227" i="1" s="1"/>
  <c r="N74" i="1" s="1"/>
  <c r="N59" i="1" s="1"/>
  <c r="P229" i="1"/>
  <c r="R95" i="1"/>
  <c r="R67" i="1" s="1"/>
  <c r="T247" i="1"/>
  <c r="R166" i="1"/>
  <c r="T328" i="1"/>
  <c r="R79" i="1"/>
  <c r="N253" i="1"/>
  <c r="N252" i="1" s="1"/>
  <c r="N371" i="1" s="1"/>
  <c r="N369" i="1" s="1"/>
  <c r="N154" i="1"/>
  <c r="R432" i="1"/>
  <c r="V390" i="1"/>
  <c r="T389" i="1"/>
  <c r="T82" i="1" s="1"/>
  <c r="T61" i="1" s="1"/>
  <c r="T385" i="1"/>
  <c r="R384" i="1"/>
  <c r="T388" i="1"/>
  <c r="R387" i="1"/>
  <c r="T196" i="1"/>
  <c r="V197" i="1"/>
  <c r="T243" i="1"/>
  <c r="R241" i="1"/>
  <c r="R240" i="1" s="1"/>
  <c r="T281" i="1"/>
  <c r="R280" i="1"/>
  <c r="T327" i="1"/>
  <c r="R326" i="1"/>
  <c r="R77" i="1"/>
  <c r="V344" i="1"/>
  <c r="T343" i="1"/>
  <c r="V349" i="1"/>
  <c r="T348" i="1"/>
  <c r="Z427" i="1"/>
  <c r="X426" i="1"/>
  <c r="N489" i="1"/>
  <c r="P483" i="1"/>
  <c r="T27" i="1"/>
  <c r="T26" i="1" s="1"/>
  <c r="V28" i="1"/>
  <c r="T100" i="1"/>
  <c r="R99" i="1"/>
  <c r="R98" i="1" s="1"/>
  <c r="T14" i="1"/>
  <c r="V15" i="1"/>
  <c r="V351" i="1"/>
  <c r="T350" i="1"/>
  <c r="T161" i="1" s="1"/>
  <c r="V470" i="1"/>
  <c r="T469" i="1"/>
  <c r="V474" i="1"/>
  <c r="T473" i="1"/>
  <c r="V478" i="1"/>
  <c r="T477" i="1"/>
  <c r="P148" i="1"/>
  <c r="P89" i="1"/>
  <c r="P64" i="1" s="1"/>
  <c r="P157" i="1"/>
  <c r="P73" i="1"/>
  <c r="P58" i="1" s="1"/>
  <c r="P254" i="1"/>
  <c r="P154" i="1" s="1"/>
  <c r="P287" i="1"/>
  <c r="Z324" i="1"/>
  <c r="X323" i="1"/>
  <c r="X322" i="1" s="1"/>
  <c r="X156" i="1" s="1"/>
  <c r="X72" i="1"/>
  <c r="X57" i="1" s="1"/>
  <c r="N90" i="1"/>
  <c r="N66" i="1"/>
  <c r="N65" i="1" s="1"/>
  <c r="T454" i="1"/>
  <c r="R453" i="1"/>
  <c r="R452" i="1" s="1"/>
  <c r="R444" i="1" s="1"/>
  <c r="T460" i="1"/>
  <c r="R459" i="1"/>
  <c r="R458" i="1" s="1"/>
  <c r="R457" i="1" s="1"/>
  <c r="R445" i="1" s="1"/>
  <c r="P330" i="1"/>
  <c r="P84" i="1"/>
  <c r="T449" i="1"/>
  <c r="T448" i="1" s="1"/>
  <c r="V450" i="1"/>
  <c r="T455" i="1"/>
  <c r="V456" i="1"/>
  <c r="T213" i="1"/>
  <c r="R212" i="1"/>
  <c r="T222" i="1"/>
  <c r="R220" i="1"/>
  <c r="V238" i="1"/>
  <c r="T237" i="1"/>
  <c r="T88" i="1" s="1"/>
  <c r="T63" i="1" s="1"/>
  <c r="V376" i="1"/>
  <c r="T375" i="1"/>
  <c r="T374" i="1" s="1"/>
  <c r="T44" i="1"/>
  <c r="R43" i="1"/>
  <c r="T234" i="1"/>
  <c r="T232" i="1" s="1"/>
  <c r="V236" i="1"/>
  <c r="T87" i="1"/>
  <c r="T188" i="1"/>
  <c r="V189" i="1"/>
  <c r="T208" i="1"/>
  <c r="V211" i="1"/>
  <c r="P91" i="1"/>
  <c r="P239" i="1"/>
  <c r="P163" i="1" s="1"/>
  <c r="P162" i="1" s="1"/>
  <c r="P366" i="1"/>
  <c r="P325" i="1"/>
  <c r="R368" i="1"/>
  <c r="R367" i="1" s="1"/>
  <c r="R86" i="1"/>
  <c r="R85" i="1" s="1"/>
  <c r="V425" i="1"/>
  <c r="V93" i="1"/>
  <c r="R25" i="1"/>
  <c r="T19" i="1"/>
  <c r="T18" i="1" s="1"/>
  <c r="T46" i="1" s="1"/>
  <c r="V20" i="1"/>
  <c r="T31" i="1"/>
  <c r="T30" i="1" s="1"/>
  <c r="V32" i="1"/>
  <c r="T36" i="1"/>
  <c r="V37" i="1"/>
  <c r="T304" i="1"/>
  <c r="V305" i="1"/>
  <c r="V316" i="1"/>
  <c r="N160" i="1"/>
  <c r="P150" i="1"/>
  <c r="R142" i="1"/>
  <c r="P139" i="1"/>
  <c r="T379" i="1"/>
  <c r="R377" i="1"/>
  <c r="V382" i="1"/>
  <c r="T381" i="1"/>
  <c r="T380" i="1" s="1"/>
  <c r="T78" i="1"/>
  <c r="R12" i="1"/>
  <c r="T303" i="1"/>
  <c r="R300" i="1"/>
  <c r="V120" i="1"/>
  <c r="T119" i="1"/>
  <c r="T128" i="1"/>
  <c r="R127" i="1"/>
  <c r="T145" i="1"/>
  <c r="R144" i="1"/>
  <c r="T171" i="1"/>
  <c r="R170" i="1"/>
  <c r="R169" i="1" s="1"/>
  <c r="T226" i="1"/>
  <c r="R225" i="1"/>
  <c r="T355" i="1"/>
  <c r="R354" i="1"/>
  <c r="R353" i="1" s="1"/>
  <c r="R352" i="1" s="1"/>
  <c r="V363" i="1"/>
  <c r="T362" i="1"/>
  <c r="T361" i="1" s="1"/>
  <c r="T360" i="1" s="1"/>
  <c r="T165" i="1" s="1"/>
  <c r="T164" i="1" s="1"/>
  <c r="T94" i="1"/>
  <c r="T92" i="1" s="1"/>
  <c r="R464" i="1"/>
  <c r="R463" i="1" s="1"/>
  <c r="T465" i="1"/>
  <c r="T256" i="1"/>
  <c r="R255" i="1"/>
  <c r="T277" i="1"/>
  <c r="R273" i="1"/>
  <c r="T289" i="1"/>
  <c r="R288" i="1"/>
  <c r="T313" i="1"/>
  <c r="R312" i="1"/>
  <c r="N158" i="1"/>
  <c r="T11" i="1"/>
  <c r="R10" i="1"/>
  <c r="R47" i="1"/>
  <c r="T16" i="1"/>
  <c r="N70" i="1"/>
  <c r="T333" i="1"/>
  <c r="R332" i="1"/>
  <c r="R331" i="1" s="1"/>
  <c r="R370" i="1"/>
  <c r="T319" i="1"/>
  <c r="R443" i="1"/>
  <c r="R442" i="1" s="1"/>
  <c r="R441" i="1" s="1"/>
  <c r="N149" i="1" l="1"/>
  <c r="N151" i="1" s="1"/>
  <c r="L251" i="1"/>
  <c r="R447" i="1"/>
  <c r="R446" i="1" s="1"/>
  <c r="P155" i="1"/>
  <c r="J434" i="1"/>
  <c r="J431" i="1" s="1"/>
  <c r="J435" i="1"/>
  <c r="J438" i="1" s="1"/>
  <c r="J68" i="1"/>
  <c r="N97" i="1"/>
  <c r="N96" i="1" s="1"/>
  <c r="N436" i="1" s="1"/>
  <c r="N439" i="1" s="1"/>
  <c r="L66" i="1"/>
  <c r="L65" i="1" s="1"/>
  <c r="L90" i="1"/>
  <c r="P70" i="1"/>
  <c r="P55" i="1" s="1"/>
  <c r="N153" i="1"/>
  <c r="N152" i="1" s="1"/>
  <c r="R229" i="1"/>
  <c r="P228" i="1"/>
  <c r="P227" i="1" s="1"/>
  <c r="P158" i="1" s="1"/>
  <c r="R137" i="1"/>
  <c r="P134" i="1"/>
  <c r="P126" i="1" s="1"/>
  <c r="N250" i="1"/>
  <c r="N249" i="1" s="1"/>
  <c r="N76" i="1"/>
  <c r="N75" i="1" s="1"/>
  <c r="N168" i="1"/>
  <c r="N167" i="1" s="1"/>
  <c r="N251" i="1" s="1"/>
  <c r="V247" i="1"/>
  <c r="T95" i="1"/>
  <c r="T67" i="1" s="1"/>
  <c r="T166" i="1"/>
  <c r="R195" i="1"/>
  <c r="L396" i="1"/>
  <c r="V328" i="1"/>
  <c r="T79" i="1"/>
  <c r="V333" i="1"/>
  <c r="T332" i="1"/>
  <c r="T331" i="1" s="1"/>
  <c r="N55" i="1"/>
  <c r="V11" i="1"/>
  <c r="T10" i="1"/>
  <c r="R287" i="1"/>
  <c r="R254" i="1"/>
  <c r="R154" i="1" s="1"/>
  <c r="X363" i="1"/>
  <c r="V362" i="1"/>
  <c r="V361" i="1" s="1"/>
  <c r="V360" i="1" s="1"/>
  <c r="V165" i="1" s="1"/>
  <c r="V164" i="1" s="1"/>
  <c r="V94" i="1"/>
  <c r="V92" i="1" s="1"/>
  <c r="T354" i="1"/>
  <c r="T353" i="1" s="1"/>
  <c r="T352" i="1" s="1"/>
  <c r="V355" i="1"/>
  <c r="V226" i="1"/>
  <c r="T225" i="1"/>
  <c r="V171" i="1"/>
  <c r="T170" i="1"/>
  <c r="T169" i="1" s="1"/>
  <c r="V145" i="1"/>
  <c r="T144" i="1"/>
  <c r="V128" i="1"/>
  <c r="T127" i="1"/>
  <c r="X120" i="1"/>
  <c r="V119" i="1"/>
  <c r="V303" i="1"/>
  <c r="T300" i="1"/>
  <c r="X382" i="1"/>
  <c r="V381" i="1"/>
  <c r="V380" i="1" s="1"/>
  <c r="V78" i="1"/>
  <c r="T377" i="1"/>
  <c r="V379" i="1"/>
  <c r="R150" i="1"/>
  <c r="T142" i="1"/>
  <c r="R139" i="1"/>
  <c r="X316" i="1"/>
  <c r="X305" i="1"/>
  <c r="V304" i="1"/>
  <c r="P74" i="1"/>
  <c r="P59" i="1" s="1"/>
  <c r="X211" i="1"/>
  <c r="V208" i="1"/>
  <c r="X189" i="1"/>
  <c r="V188" i="1"/>
  <c r="V44" i="1"/>
  <c r="T43" i="1"/>
  <c r="T432" i="1"/>
  <c r="T443" i="1"/>
  <c r="P160" i="1"/>
  <c r="V460" i="1"/>
  <c r="T459" i="1"/>
  <c r="T458" i="1" s="1"/>
  <c r="T457" i="1" s="1"/>
  <c r="T445" i="1" s="1"/>
  <c r="V454" i="1"/>
  <c r="T453" i="1"/>
  <c r="T452" i="1" s="1"/>
  <c r="T444" i="1" s="1"/>
  <c r="T468" i="1"/>
  <c r="X15" i="1"/>
  <c r="V14" i="1"/>
  <c r="T13" i="1"/>
  <c r="T12" i="1" s="1"/>
  <c r="T99" i="1"/>
  <c r="T98" i="1" s="1"/>
  <c r="V100" i="1"/>
  <c r="T25" i="1"/>
  <c r="AB427" i="1"/>
  <c r="AB426" i="1" s="1"/>
  <c r="Z426" i="1"/>
  <c r="X349" i="1"/>
  <c r="V348" i="1"/>
  <c r="X344" i="1"/>
  <c r="V343" i="1"/>
  <c r="R366" i="1"/>
  <c r="R325" i="1"/>
  <c r="R239" i="1"/>
  <c r="R163" i="1" s="1"/>
  <c r="R162" i="1" s="1"/>
  <c r="R91" i="1"/>
  <c r="X197" i="1"/>
  <c r="V196" i="1"/>
  <c r="R383" i="1"/>
  <c r="R81" i="1" s="1"/>
  <c r="R60" i="1" s="1"/>
  <c r="T370" i="1"/>
  <c r="V319" i="1"/>
  <c r="R330" i="1"/>
  <c r="R84" i="1"/>
  <c r="V16" i="1"/>
  <c r="T47" i="1"/>
  <c r="V313" i="1"/>
  <c r="T312" i="1"/>
  <c r="V289" i="1"/>
  <c r="T288" i="1"/>
  <c r="V277" i="1"/>
  <c r="T273" i="1"/>
  <c r="V256" i="1"/>
  <c r="T255" i="1"/>
  <c r="V465" i="1"/>
  <c r="T464" i="1"/>
  <c r="T463" i="1" s="1"/>
  <c r="R157" i="1"/>
  <c r="R73" i="1"/>
  <c r="R58" i="1" s="1"/>
  <c r="R148" i="1"/>
  <c r="R89" i="1"/>
  <c r="R64" i="1" s="1"/>
  <c r="R9" i="1"/>
  <c r="R8" i="1" s="1"/>
  <c r="T315" i="1"/>
  <c r="X37" i="1"/>
  <c r="V36" i="1"/>
  <c r="X32" i="1"/>
  <c r="V31" i="1"/>
  <c r="V30" i="1" s="1"/>
  <c r="X20" i="1"/>
  <c r="V19" i="1"/>
  <c r="V18" i="1" s="1"/>
  <c r="V46" i="1" s="1"/>
  <c r="P90" i="1"/>
  <c r="P66" i="1"/>
  <c r="P65" i="1" s="1"/>
  <c r="X236" i="1"/>
  <c r="V234" i="1"/>
  <c r="V232" i="1" s="1"/>
  <c r="V87" i="1"/>
  <c r="X376" i="1"/>
  <c r="V375" i="1"/>
  <c r="V374" i="1" s="1"/>
  <c r="X238" i="1"/>
  <c r="V237" i="1"/>
  <c r="V88" i="1" s="1"/>
  <c r="V63" i="1" s="1"/>
  <c r="V222" i="1"/>
  <c r="T220" i="1"/>
  <c r="V213" i="1"/>
  <c r="T212" i="1"/>
  <c r="X456" i="1"/>
  <c r="V455" i="1"/>
  <c r="X450" i="1"/>
  <c r="V449" i="1"/>
  <c r="V448" i="1" s="1"/>
  <c r="AB324" i="1"/>
  <c r="Z323" i="1"/>
  <c r="Z322" i="1" s="1"/>
  <c r="Z156" i="1" s="1"/>
  <c r="Z72" i="1"/>
  <c r="Z57" i="1" s="1"/>
  <c r="P253" i="1"/>
  <c r="P252" i="1" s="1"/>
  <c r="P371" i="1" s="1"/>
  <c r="P369" i="1" s="1"/>
  <c r="V477" i="1"/>
  <c r="X478" i="1"/>
  <c r="V473" i="1"/>
  <c r="X474" i="1"/>
  <c r="X470" i="1"/>
  <c r="V469" i="1"/>
  <c r="V350" i="1"/>
  <c r="V161" i="1" s="1"/>
  <c r="X351" i="1"/>
  <c r="X28" i="1"/>
  <c r="V27" i="1"/>
  <c r="V26" i="1" s="1"/>
  <c r="R483" i="1"/>
  <c r="P489" i="1"/>
  <c r="X425" i="1"/>
  <c r="X93" i="1"/>
  <c r="T368" i="1"/>
  <c r="T367" i="1" s="1"/>
  <c r="T86" i="1"/>
  <c r="T85" i="1" s="1"/>
  <c r="V327" i="1"/>
  <c r="T326" i="1"/>
  <c r="T77" i="1"/>
  <c r="T280" i="1"/>
  <c r="V281" i="1"/>
  <c r="T241" i="1"/>
  <c r="T240" i="1" s="1"/>
  <c r="V243" i="1"/>
  <c r="T387" i="1"/>
  <c r="V388" i="1"/>
  <c r="T384" i="1"/>
  <c r="V385" i="1"/>
  <c r="X390" i="1"/>
  <c r="V389" i="1"/>
  <c r="V82" i="1" s="1"/>
  <c r="V61" i="1" s="1"/>
  <c r="T383" i="1" l="1"/>
  <c r="T81" i="1" s="1"/>
  <c r="T60" i="1" s="1"/>
  <c r="T195" i="1"/>
  <c r="R70" i="1"/>
  <c r="R55" i="1" s="1"/>
  <c r="J437" i="1"/>
  <c r="R155" i="1"/>
  <c r="V25" i="1"/>
  <c r="P71" i="1"/>
  <c r="P56" i="1" s="1"/>
  <c r="P149" i="1"/>
  <c r="P151" i="1" s="1"/>
  <c r="P97" i="1"/>
  <c r="P96" i="1" s="1"/>
  <c r="P436" i="1" s="1"/>
  <c r="P439" i="1" s="1"/>
  <c r="V468" i="1"/>
  <c r="T447" i="1"/>
  <c r="T446" i="1" s="1"/>
  <c r="T137" i="1"/>
  <c r="R134" i="1"/>
  <c r="R126" i="1" s="1"/>
  <c r="R71" i="1" s="1"/>
  <c r="R56" i="1" s="1"/>
  <c r="T229" i="1"/>
  <c r="R228" i="1"/>
  <c r="R227" i="1" s="1"/>
  <c r="R74" i="1" s="1"/>
  <c r="R59" i="1" s="1"/>
  <c r="P76" i="1"/>
  <c r="P75" i="1" s="1"/>
  <c r="P250" i="1"/>
  <c r="P249" i="1" s="1"/>
  <c r="P168" i="1"/>
  <c r="P167" i="1" s="1"/>
  <c r="T9" i="1"/>
  <c r="T8" i="1" s="1"/>
  <c r="L83" i="1"/>
  <c r="L373" i="1"/>
  <c r="L372" i="1" s="1"/>
  <c r="N396" i="1"/>
  <c r="L433" i="1"/>
  <c r="X247" i="1"/>
  <c r="V166" i="1"/>
  <c r="V95" i="1"/>
  <c r="V67" i="1" s="1"/>
  <c r="X328" i="1"/>
  <c r="V79" i="1"/>
  <c r="P153" i="1"/>
  <c r="P152" i="1" s="1"/>
  <c r="Z390" i="1"/>
  <c r="X389" i="1"/>
  <c r="X82" i="1" s="1"/>
  <c r="X61" i="1" s="1"/>
  <c r="T239" i="1"/>
  <c r="T163" i="1" s="1"/>
  <c r="T162" i="1" s="1"/>
  <c r="T91" i="1"/>
  <c r="T366" i="1"/>
  <c r="T325" i="1"/>
  <c r="X469" i="1"/>
  <c r="Z470" i="1"/>
  <c r="V443" i="1"/>
  <c r="V432" i="1"/>
  <c r="X234" i="1"/>
  <c r="X232" i="1" s="1"/>
  <c r="Z236" i="1"/>
  <c r="X87" i="1"/>
  <c r="X19" i="1"/>
  <c r="X18" i="1" s="1"/>
  <c r="X46" i="1" s="1"/>
  <c r="Z20" i="1"/>
  <c r="X31" i="1"/>
  <c r="X30" i="1" s="1"/>
  <c r="Z32" i="1"/>
  <c r="X36" i="1"/>
  <c r="Z37" i="1"/>
  <c r="T254" i="1"/>
  <c r="T70" i="1" s="1"/>
  <c r="T287" i="1"/>
  <c r="V370" i="1"/>
  <c r="X319" i="1"/>
  <c r="X315" i="1" s="1"/>
  <c r="R90" i="1"/>
  <c r="R66" i="1"/>
  <c r="R65" i="1" s="1"/>
  <c r="R158" i="1"/>
  <c r="V368" i="1"/>
  <c r="V367" i="1" s="1"/>
  <c r="V86" i="1"/>
  <c r="V85" i="1" s="1"/>
  <c r="Z425" i="1"/>
  <c r="Z93" i="1"/>
  <c r="X14" i="1"/>
  <c r="Z15" i="1"/>
  <c r="T442" i="1"/>
  <c r="T441" i="1" s="1"/>
  <c r="X304" i="1"/>
  <c r="Z305" i="1"/>
  <c r="Z316" i="1"/>
  <c r="T150" i="1"/>
  <c r="V142" i="1"/>
  <c r="T139" i="1"/>
  <c r="X379" i="1"/>
  <c r="V377" i="1"/>
  <c r="Z382" i="1"/>
  <c r="X381" i="1"/>
  <c r="X380" i="1" s="1"/>
  <c r="X78" i="1"/>
  <c r="X303" i="1"/>
  <c r="V300" i="1"/>
  <c r="Z120" i="1"/>
  <c r="X119" i="1"/>
  <c r="X128" i="1"/>
  <c r="V127" i="1"/>
  <c r="X145" i="1"/>
  <c r="V144" i="1"/>
  <c r="X171" i="1"/>
  <c r="V170" i="1"/>
  <c r="V169" i="1" s="1"/>
  <c r="X226" i="1"/>
  <c r="V225" i="1"/>
  <c r="R253" i="1"/>
  <c r="R252" i="1" s="1"/>
  <c r="R371" i="1" s="1"/>
  <c r="R369" i="1" s="1"/>
  <c r="X333" i="1"/>
  <c r="V332" i="1"/>
  <c r="V331" i="1" s="1"/>
  <c r="X385" i="1"/>
  <c r="V384" i="1"/>
  <c r="X388" i="1"/>
  <c r="V387" i="1"/>
  <c r="X243" i="1"/>
  <c r="V241" i="1"/>
  <c r="V240" i="1" s="1"/>
  <c r="X281" i="1"/>
  <c r="V280" i="1"/>
  <c r="X327" i="1"/>
  <c r="V326" i="1"/>
  <c r="V77" i="1"/>
  <c r="R489" i="1"/>
  <c r="T483" i="1"/>
  <c r="X27" i="1"/>
  <c r="X26" i="1" s="1"/>
  <c r="Z28" i="1"/>
  <c r="Z351" i="1"/>
  <c r="X350" i="1"/>
  <c r="X161" i="1" s="1"/>
  <c r="Z474" i="1"/>
  <c r="X473" i="1"/>
  <c r="Z478" i="1"/>
  <c r="X477" i="1"/>
  <c r="AB323" i="1"/>
  <c r="AB322" i="1" s="1"/>
  <c r="AB156" i="1" s="1"/>
  <c r="AB72" i="1"/>
  <c r="AB57" i="1" s="1"/>
  <c r="X449" i="1"/>
  <c r="X448" i="1" s="1"/>
  <c r="Z450" i="1"/>
  <c r="X455" i="1"/>
  <c r="Z456" i="1"/>
  <c r="X213" i="1"/>
  <c r="V212" i="1"/>
  <c r="X222" i="1"/>
  <c r="V220" i="1"/>
  <c r="Z238" i="1"/>
  <c r="X237" i="1"/>
  <c r="X88" i="1" s="1"/>
  <c r="X63" i="1" s="1"/>
  <c r="Z376" i="1"/>
  <c r="X375" i="1"/>
  <c r="X374" i="1" s="1"/>
  <c r="V464" i="1"/>
  <c r="V463" i="1" s="1"/>
  <c r="X465" i="1"/>
  <c r="X256" i="1"/>
  <c r="V255" i="1"/>
  <c r="X277" i="1"/>
  <c r="V273" i="1"/>
  <c r="X289" i="1"/>
  <c r="V288" i="1"/>
  <c r="X313" i="1"/>
  <c r="V312" i="1"/>
  <c r="X16" i="1"/>
  <c r="V47" i="1"/>
  <c r="R160" i="1"/>
  <c r="X196" i="1"/>
  <c r="Z197" i="1"/>
  <c r="Z344" i="1"/>
  <c r="X343" i="1"/>
  <c r="Z349" i="1"/>
  <c r="X348" i="1"/>
  <c r="AB425" i="1"/>
  <c r="AB93" i="1"/>
  <c r="X100" i="1"/>
  <c r="V99" i="1"/>
  <c r="V98" i="1" s="1"/>
  <c r="V13" i="1"/>
  <c r="V12" i="1" s="1"/>
  <c r="X454" i="1"/>
  <c r="V453" i="1"/>
  <c r="V452" i="1" s="1"/>
  <c r="V444" i="1" s="1"/>
  <c r="X460" i="1"/>
  <c r="V459" i="1"/>
  <c r="V458" i="1" s="1"/>
  <c r="V457" i="1" s="1"/>
  <c r="V445" i="1" s="1"/>
  <c r="X44" i="1"/>
  <c r="V43" i="1"/>
  <c r="X188" i="1"/>
  <c r="Z189" i="1"/>
  <c r="X208" i="1"/>
  <c r="Z211" i="1"/>
  <c r="V315" i="1"/>
  <c r="T148" i="1"/>
  <c r="T89" i="1"/>
  <c r="T64" i="1" s="1"/>
  <c r="T157" i="1"/>
  <c r="T73" i="1"/>
  <c r="T58" i="1" s="1"/>
  <c r="X355" i="1"/>
  <c r="V354" i="1"/>
  <c r="V353" i="1" s="1"/>
  <c r="V352" i="1" s="1"/>
  <c r="Z363" i="1"/>
  <c r="X362" i="1"/>
  <c r="X361" i="1" s="1"/>
  <c r="X360" i="1" s="1"/>
  <c r="X165" i="1" s="1"/>
  <c r="X164" i="1" s="1"/>
  <c r="X94" i="1"/>
  <c r="X92" i="1" s="1"/>
  <c r="V10" i="1"/>
  <c r="X11" i="1"/>
  <c r="T330" i="1"/>
  <c r="T84" i="1"/>
  <c r="X25" i="1" l="1"/>
  <c r="T155" i="1"/>
  <c r="R153" i="1"/>
  <c r="R152" i="1" s="1"/>
  <c r="P251" i="1"/>
  <c r="T154" i="1"/>
  <c r="V229" i="1"/>
  <c r="T228" i="1"/>
  <c r="T227" i="1" s="1"/>
  <c r="T134" i="1"/>
  <c r="T126" i="1" s="1"/>
  <c r="T71" i="1" s="1"/>
  <c r="T56" i="1" s="1"/>
  <c r="V137" i="1"/>
  <c r="R76" i="1"/>
  <c r="R75" i="1" s="1"/>
  <c r="R250" i="1"/>
  <c r="R249" i="1" s="1"/>
  <c r="R168" i="1"/>
  <c r="R167" i="1" s="1"/>
  <c r="R149" i="1"/>
  <c r="R151" i="1" s="1"/>
  <c r="R97" i="1"/>
  <c r="R96" i="1" s="1"/>
  <c r="R436" i="1" s="1"/>
  <c r="R439" i="1" s="1"/>
  <c r="X95" i="1"/>
  <c r="X67" i="1" s="1"/>
  <c r="Z247" i="1"/>
  <c r="X166" i="1"/>
  <c r="N373" i="1"/>
  <c r="N372" i="1" s="1"/>
  <c r="N83" i="1"/>
  <c r="N433" i="1"/>
  <c r="P396" i="1"/>
  <c r="L62" i="1"/>
  <c r="L54" i="1" s="1"/>
  <c r="L53" i="1" s="1"/>
  <c r="L437" i="1" s="1"/>
  <c r="L69" i="1"/>
  <c r="L68" i="1" s="1"/>
  <c r="V195" i="1"/>
  <c r="L434" i="1"/>
  <c r="L431" i="1" s="1"/>
  <c r="L48" i="1"/>
  <c r="L435" i="1"/>
  <c r="L438" i="1" s="1"/>
  <c r="Z328" i="1"/>
  <c r="X79" i="1"/>
  <c r="Z11" i="1"/>
  <c r="X10" i="1"/>
  <c r="AB363" i="1"/>
  <c r="Z362" i="1"/>
  <c r="Z361" i="1" s="1"/>
  <c r="Z360" i="1" s="1"/>
  <c r="Z165" i="1" s="1"/>
  <c r="Z164" i="1" s="1"/>
  <c r="Z94" i="1"/>
  <c r="Z92" i="1" s="1"/>
  <c r="X354" i="1"/>
  <c r="X353" i="1" s="1"/>
  <c r="X352" i="1" s="1"/>
  <c r="Z355" i="1"/>
  <c r="AB211" i="1"/>
  <c r="AB208" i="1" s="1"/>
  <c r="Z208" i="1"/>
  <c r="AB189" i="1"/>
  <c r="AB188" i="1" s="1"/>
  <c r="Z188" i="1"/>
  <c r="Z460" i="1"/>
  <c r="X459" i="1"/>
  <c r="X458" i="1" s="1"/>
  <c r="X457" i="1" s="1"/>
  <c r="X445" i="1" s="1"/>
  <c r="Z454" i="1"/>
  <c r="X453" i="1"/>
  <c r="X452" i="1" s="1"/>
  <c r="X444" i="1" s="1"/>
  <c r="X99" i="1"/>
  <c r="X98" i="1" s="1"/>
  <c r="Z100" i="1"/>
  <c r="AB349" i="1"/>
  <c r="AB348" i="1" s="1"/>
  <c r="Z348" i="1"/>
  <c r="AB344" i="1"/>
  <c r="AB343" i="1" s="1"/>
  <c r="Z343" i="1"/>
  <c r="V287" i="1"/>
  <c r="V254" i="1"/>
  <c r="V154" i="1" s="1"/>
  <c r="Z465" i="1"/>
  <c r="X464" i="1"/>
  <c r="X463" i="1" s="1"/>
  <c r="AB376" i="1"/>
  <c r="AB375" i="1" s="1"/>
  <c r="AB374" i="1" s="1"/>
  <c r="Z375" i="1"/>
  <c r="Z374" i="1" s="1"/>
  <c r="AB238" i="1"/>
  <c r="AB237" i="1" s="1"/>
  <c r="AB88" i="1" s="1"/>
  <c r="AB63" i="1" s="1"/>
  <c r="Z237" i="1"/>
  <c r="Z88" i="1" s="1"/>
  <c r="Z63" i="1" s="1"/>
  <c r="Z222" i="1"/>
  <c r="X220" i="1"/>
  <c r="Z213" i="1"/>
  <c r="X212" i="1"/>
  <c r="X195" i="1" s="1"/>
  <c r="X443" i="1"/>
  <c r="Z477" i="1"/>
  <c r="AB478" i="1"/>
  <c r="AB477" i="1" s="1"/>
  <c r="Z473" i="1"/>
  <c r="AB474" i="1"/>
  <c r="AB473" i="1" s="1"/>
  <c r="Z350" i="1"/>
  <c r="Z161" i="1" s="1"/>
  <c r="AB351" i="1"/>
  <c r="AB350" i="1" s="1"/>
  <c r="AB161" i="1" s="1"/>
  <c r="V366" i="1"/>
  <c r="V325" i="1"/>
  <c r="V239" i="1"/>
  <c r="V163" i="1" s="1"/>
  <c r="V162" i="1" s="1"/>
  <c r="V91" i="1"/>
  <c r="X387" i="1"/>
  <c r="Z388" i="1"/>
  <c r="X384" i="1"/>
  <c r="Z385" i="1"/>
  <c r="Z333" i="1"/>
  <c r="X332" i="1"/>
  <c r="X331" i="1" s="1"/>
  <c r="V157" i="1"/>
  <c r="V73" i="1"/>
  <c r="V58" i="1" s="1"/>
  <c r="V148" i="1"/>
  <c r="V89" i="1"/>
  <c r="V64" i="1" s="1"/>
  <c r="AB382" i="1"/>
  <c r="Z381" i="1"/>
  <c r="Z380" i="1" s="1"/>
  <c r="Z78" i="1"/>
  <c r="X377" i="1"/>
  <c r="Z379" i="1"/>
  <c r="V150" i="1"/>
  <c r="X142" i="1"/>
  <c r="V139" i="1"/>
  <c r="AB316" i="1"/>
  <c r="AB305" i="1"/>
  <c r="AB304" i="1" s="1"/>
  <c r="Z304" i="1"/>
  <c r="T55" i="1"/>
  <c r="T149" i="1"/>
  <c r="T151" i="1" s="1"/>
  <c r="AB37" i="1"/>
  <c r="AB36" i="1" s="1"/>
  <c r="Z36" i="1"/>
  <c r="AB32" i="1"/>
  <c r="AB31" i="1" s="1"/>
  <c r="AB30" i="1" s="1"/>
  <c r="Z31" i="1"/>
  <c r="Z30" i="1" s="1"/>
  <c r="AB20" i="1"/>
  <c r="AB19" i="1" s="1"/>
  <c r="AB18" i="1" s="1"/>
  <c r="Z19" i="1"/>
  <c r="Z18" i="1" s="1"/>
  <c r="Z46" i="1" s="1"/>
  <c r="AB236" i="1"/>
  <c r="Z234" i="1"/>
  <c r="Z232" i="1" s="1"/>
  <c r="Z87" i="1"/>
  <c r="V442" i="1"/>
  <c r="V441" i="1" s="1"/>
  <c r="AB470" i="1"/>
  <c r="AB469" i="1" s="1"/>
  <c r="Z469" i="1"/>
  <c r="Z468" i="1" s="1"/>
  <c r="Z389" i="1"/>
  <c r="Z82" i="1" s="1"/>
  <c r="Z61" i="1" s="1"/>
  <c r="AB390" i="1"/>
  <c r="AB389" i="1" s="1"/>
  <c r="AB82" i="1" s="1"/>
  <c r="AB61" i="1" s="1"/>
  <c r="T160" i="1"/>
  <c r="Z44" i="1"/>
  <c r="X43" i="1"/>
  <c r="V9" i="1"/>
  <c r="V8" i="1" s="1"/>
  <c r="X368" i="1"/>
  <c r="X367" i="1" s="1"/>
  <c r="X86" i="1"/>
  <c r="X85" i="1" s="1"/>
  <c r="AB197" i="1"/>
  <c r="AB196" i="1" s="1"/>
  <c r="Z196" i="1"/>
  <c r="Z16" i="1"/>
  <c r="X47" i="1"/>
  <c r="Z313" i="1"/>
  <c r="X312" i="1"/>
  <c r="Z289" i="1"/>
  <c r="X288" i="1"/>
  <c r="Z277" i="1"/>
  <c r="X273" i="1"/>
  <c r="Z256" i="1"/>
  <c r="X255" i="1"/>
  <c r="X432" i="1"/>
  <c r="AB456" i="1"/>
  <c r="AB455" i="1" s="1"/>
  <c r="Z455" i="1"/>
  <c r="AB450" i="1"/>
  <c r="AB449" i="1" s="1"/>
  <c r="AB448" i="1" s="1"/>
  <c r="Z449" i="1"/>
  <c r="Z448" i="1" s="1"/>
  <c r="AB28" i="1"/>
  <c r="AB27" i="1" s="1"/>
  <c r="AB26" i="1" s="1"/>
  <c r="AB25" i="1" s="1"/>
  <c r="Z27" i="1"/>
  <c r="Z26" i="1" s="1"/>
  <c r="V483" i="1"/>
  <c r="T489" i="1"/>
  <c r="Z327" i="1"/>
  <c r="X326" i="1"/>
  <c r="X77" i="1"/>
  <c r="X280" i="1"/>
  <c r="Z281" i="1"/>
  <c r="X241" i="1"/>
  <c r="X240" i="1" s="1"/>
  <c r="Z243" i="1"/>
  <c r="V383" i="1"/>
  <c r="V81" i="1" s="1"/>
  <c r="V60" i="1" s="1"/>
  <c r="V330" i="1"/>
  <c r="V84" i="1"/>
  <c r="Z226" i="1"/>
  <c r="X225" i="1"/>
  <c r="Z171" i="1"/>
  <c r="X170" i="1"/>
  <c r="X169" i="1" s="1"/>
  <c r="Z145" i="1"/>
  <c r="X144" i="1"/>
  <c r="Z128" i="1"/>
  <c r="X127" i="1"/>
  <c r="AB120" i="1"/>
  <c r="AB119" i="1" s="1"/>
  <c r="Z119" i="1"/>
  <c r="Z303" i="1"/>
  <c r="X300" i="1"/>
  <c r="AB15" i="1"/>
  <c r="Z14" i="1"/>
  <c r="Z13" i="1" s="1"/>
  <c r="X13" i="1"/>
  <c r="X12" i="1" s="1"/>
  <c r="X9" i="1" s="1"/>
  <c r="X8" i="1" s="1"/>
  <c r="X370" i="1"/>
  <c r="Z319" i="1"/>
  <c r="Z315" i="1" s="1"/>
  <c r="T253" i="1"/>
  <c r="T252" i="1" s="1"/>
  <c r="T371" i="1" s="1"/>
  <c r="T369" i="1" s="1"/>
  <c r="V447" i="1"/>
  <c r="V446" i="1" s="1"/>
  <c r="X468" i="1"/>
  <c r="T158" i="1"/>
  <c r="T74" i="1"/>
  <c r="T59" i="1" s="1"/>
  <c r="T90" i="1"/>
  <c r="T66" i="1"/>
  <c r="T65" i="1" s="1"/>
  <c r="Z12" i="1" l="1"/>
  <c r="Z25" i="1"/>
  <c r="X442" i="1"/>
  <c r="X441" i="1" s="1"/>
  <c r="X383" i="1"/>
  <c r="X81" i="1" s="1"/>
  <c r="X60" i="1" s="1"/>
  <c r="R251" i="1"/>
  <c r="N434" i="1"/>
  <c r="N431" i="1" s="1"/>
  <c r="T153" i="1"/>
  <c r="T152" i="1" s="1"/>
  <c r="T97" i="1"/>
  <c r="T96" i="1" s="1"/>
  <c r="T436" i="1" s="1"/>
  <c r="T439" i="1" s="1"/>
  <c r="V70" i="1"/>
  <c r="V55" i="1" s="1"/>
  <c r="AB468" i="1"/>
  <c r="X447" i="1"/>
  <c r="X446" i="1" s="1"/>
  <c r="V155" i="1"/>
  <c r="V134" i="1"/>
  <c r="V126" i="1" s="1"/>
  <c r="X137" i="1"/>
  <c r="T76" i="1"/>
  <c r="T75" i="1" s="1"/>
  <c r="T250" i="1"/>
  <c r="T249" i="1" s="1"/>
  <c r="T168" i="1"/>
  <c r="T167" i="1" s="1"/>
  <c r="X229" i="1"/>
  <c r="V228" i="1"/>
  <c r="V227" i="1" s="1"/>
  <c r="V158" i="1" s="1"/>
  <c r="P83" i="1"/>
  <c r="R396" i="1"/>
  <c r="P373" i="1"/>
  <c r="P372" i="1" s="1"/>
  <c r="P433" i="1"/>
  <c r="N62" i="1"/>
  <c r="N54" i="1" s="1"/>
  <c r="N53" i="1" s="1"/>
  <c r="N437" i="1" s="1"/>
  <c r="N69" i="1"/>
  <c r="N68" i="1" s="1"/>
  <c r="N435" i="1"/>
  <c r="N438" i="1" s="1"/>
  <c r="N48" i="1"/>
  <c r="AB247" i="1"/>
  <c r="Z166" i="1"/>
  <c r="Z95" i="1"/>
  <c r="Z67" i="1" s="1"/>
  <c r="AB328" i="1"/>
  <c r="AB79" i="1" s="1"/>
  <c r="Z79" i="1"/>
  <c r="AB14" i="1"/>
  <c r="AB46" i="1"/>
  <c r="AB303" i="1"/>
  <c r="AB300" i="1" s="1"/>
  <c r="Z300" i="1"/>
  <c r="AB128" i="1"/>
  <c r="AB127" i="1" s="1"/>
  <c r="Z127" i="1"/>
  <c r="AB145" i="1"/>
  <c r="AB144" i="1" s="1"/>
  <c r="Z144" i="1"/>
  <c r="AB171" i="1"/>
  <c r="AB170" i="1" s="1"/>
  <c r="AB169" i="1" s="1"/>
  <c r="Z170" i="1"/>
  <c r="Z169" i="1" s="1"/>
  <c r="AB226" i="1"/>
  <c r="AB225" i="1" s="1"/>
  <c r="Z225" i="1"/>
  <c r="V160" i="1"/>
  <c r="AB243" i="1"/>
  <c r="AB241" i="1" s="1"/>
  <c r="AB240" i="1" s="1"/>
  <c r="Z241" i="1"/>
  <c r="Z240" i="1" s="1"/>
  <c r="AB281" i="1"/>
  <c r="Z280" i="1"/>
  <c r="AB327" i="1"/>
  <c r="Z326" i="1"/>
  <c r="Z77" i="1"/>
  <c r="V489" i="1"/>
  <c r="X483" i="1"/>
  <c r="AB443" i="1"/>
  <c r="AB256" i="1"/>
  <c r="AB255" i="1" s="1"/>
  <c r="Z255" i="1"/>
  <c r="AB277" i="1"/>
  <c r="AB273" i="1" s="1"/>
  <c r="Z273" i="1"/>
  <c r="AB289" i="1"/>
  <c r="AB288" i="1" s="1"/>
  <c r="Z288" i="1"/>
  <c r="AB313" i="1"/>
  <c r="AB312" i="1" s="1"/>
  <c r="Z312" i="1"/>
  <c r="Z47" i="1"/>
  <c r="AB16" i="1"/>
  <c r="AB47" i="1" s="1"/>
  <c r="AB333" i="1"/>
  <c r="AB332" i="1" s="1"/>
  <c r="AB331" i="1" s="1"/>
  <c r="Z332" i="1"/>
  <c r="Z331" i="1" s="1"/>
  <c r="AB213" i="1"/>
  <c r="AB212" i="1" s="1"/>
  <c r="Z212" i="1"/>
  <c r="AB222" i="1"/>
  <c r="AB220" i="1" s="1"/>
  <c r="Z220" i="1"/>
  <c r="Z464" i="1"/>
  <c r="Z463" i="1" s="1"/>
  <c r="AB465" i="1"/>
  <c r="AB464" i="1" s="1"/>
  <c r="AB463" i="1" s="1"/>
  <c r="AB368" i="1"/>
  <c r="AB367" i="1" s="1"/>
  <c r="AB86" i="1"/>
  <c r="AB454" i="1"/>
  <c r="AB453" i="1" s="1"/>
  <c r="AB452" i="1" s="1"/>
  <c r="AB444" i="1" s="1"/>
  <c r="Z453" i="1"/>
  <c r="Z452" i="1" s="1"/>
  <c r="Z444" i="1" s="1"/>
  <c r="AB460" i="1"/>
  <c r="AB459" i="1" s="1"/>
  <c r="AB458" i="1" s="1"/>
  <c r="AB457" i="1" s="1"/>
  <c r="AB445" i="1" s="1"/>
  <c r="Z459" i="1"/>
  <c r="Z458" i="1" s="1"/>
  <c r="Z457" i="1" s="1"/>
  <c r="Z445" i="1" s="1"/>
  <c r="AB355" i="1"/>
  <c r="AB354" i="1" s="1"/>
  <c r="AB353" i="1" s="1"/>
  <c r="AB352" i="1" s="1"/>
  <c r="Z354" i="1"/>
  <c r="Z353" i="1" s="1"/>
  <c r="Z352" i="1" s="1"/>
  <c r="AB362" i="1"/>
  <c r="AB361" i="1" s="1"/>
  <c r="AB360" i="1" s="1"/>
  <c r="AB165" i="1" s="1"/>
  <c r="AB164" i="1" s="1"/>
  <c r="AB94" i="1"/>
  <c r="AB92" i="1" s="1"/>
  <c r="AB11" i="1"/>
  <c r="AB10" i="1" s="1"/>
  <c r="Z10" i="1"/>
  <c r="Z370" i="1"/>
  <c r="AB319" i="1"/>
  <c r="AB370" i="1" s="1"/>
  <c r="X148" i="1"/>
  <c r="X89" i="1"/>
  <c r="X64" i="1" s="1"/>
  <c r="X157" i="1"/>
  <c r="X73" i="1"/>
  <c r="X58" i="1" s="1"/>
  <c r="X239" i="1"/>
  <c r="X163" i="1" s="1"/>
  <c r="X162" i="1" s="1"/>
  <c r="X91" i="1"/>
  <c r="X366" i="1"/>
  <c r="X325" i="1"/>
  <c r="Z447" i="1"/>
  <c r="Z446" i="1" s="1"/>
  <c r="Z443" i="1"/>
  <c r="X254" i="1"/>
  <c r="X287" i="1"/>
  <c r="X155" i="1" s="1"/>
  <c r="Z195" i="1"/>
  <c r="AB44" i="1"/>
  <c r="AB43" i="1" s="1"/>
  <c r="Z43" i="1"/>
  <c r="AB234" i="1"/>
  <c r="AB232" i="1" s="1"/>
  <c r="AB87" i="1"/>
  <c r="X150" i="1"/>
  <c r="Z142" i="1"/>
  <c r="X139" i="1"/>
  <c r="AB379" i="1"/>
  <c r="AB377" i="1" s="1"/>
  <c r="Z377" i="1"/>
  <c r="AB381" i="1"/>
  <c r="AB380" i="1" s="1"/>
  <c r="AB432" i="1" s="1"/>
  <c r="AB78" i="1"/>
  <c r="X330" i="1"/>
  <c r="X84" i="1"/>
  <c r="AB385" i="1"/>
  <c r="AB384" i="1" s="1"/>
  <c r="Z384" i="1"/>
  <c r="AB388" i="1"/>
  <c r="AB387" i="1" s="1"/>
  <c r="Z387" i="1"/>
  <c r="V90" i="1"/>
  <c r="V66" i="1"/>
  <c r="V65" i="1" s="1"/>
  <c r="V74" i="1"/>
  <c r="V59" i="1" s="1"/>
  <c r="Z432" i="1"/>
  <c r="V253" i="1"/>
  <c r="V252" i="1" s="1"/>
  <c r="V371" i="1" s="1"/>
  <c r="V369" i="1" s="1"/>
  <c r="Z368" i="1"/>
  <c r="Z367" i="1" s="1"/>
  <c r="Z86" i="1"/>
  <c r="Z85" i="1" s="1"/>
  <c r="AB100" i="1"/>
  <c r="AB99" i="1" s="1"/>
  <c r="AB98" i="1" s="1"/>
  <c r="Z99" i="1"/>
  <c r="Z98" i="1" s="1"/>
  <c r="Z9" i="1" l="1"/>
  <c r="T251" i="1"/>
  <c r="V153" i="1"/>
  <c r="V152" i="1" s="1"/>
  <c r="AB315" i="1"/>
  <c r="AB287" i="1" s="1"/>
  <c r="Z442" i="1"/>
  <c r="Z441" i="1" s="1"/>
  <c r="V97" i="1"/>
  <c r="V96" i="1" s="1"/>
  <c r="V436" i="1" s="1"/>
  <c r="V439" i="1" s="1"/>
  <c r="V71" i="1"/>
  <c r="V56" i="1" s="1"/>
  <c r="V149" i="1"/>
  <c r="V151" i="1" s="1"/>
  <c r="V76" i="1"/>
  <c r="V75" i="1" s="1"/>
  <c r="V250" i="1"/>
  <c r="V249" i="1" s="1"/>
  <c r="V168" i="1"/>
  <c r="V167" i="1" s="1"/>
  <c r="X228" i="1"/>
  <c r="X227" i="1" s="1"/>
  <c r="X74" i="1" s="1"/>
  <c r="X59" i="1" s="1"/>
  <c r="Z229" i="1"/>
  <c r="Z137" i="1"/>
  <c r="X134" i="1"/>
  <c r="X126" i="1" s="1"/>
  <c r="R373" i="1"/>
  <c r="R372" i="1" s="1"/>
  <c r="R83" i="1"/>
  <c r="T396" i="1"/>
  <c r="R433" i="1"/>
  <c r="AB195" i="1"/>
  <c r="AB95" i="1"/>
  <c r="AB67" i="1" s="1"/>
  <c r="AB166" i="1"/>
  <c r="P434" i="1"/>
  <c r="P431" i="1" s="1"/>
  <c r="P48" i="1"/>
  <c r="P435" i="1"/>
  <c r="P438" i="1" s="1"/>
  <c r="P62" i="1"/>
  <c r="P54" i="1" s="1"/>
  <c r="P53" i="1" s="1"/>
  <c r="P437" i="1" s="1"/>
  <c r="P69" i="1"/>
  <c r="P68" i="1" s="1"/>
  <c r="Z383" i="1"/>
  <c r="X253" i="1"/>
  <c r="X252" i="1" s="1"/>
  <c r="X371" i="1" s="1"/>
  <c r="X369" i="1" s="1"/>
  <c r="X154" i="1"/>
  <c r="Z8" i="1"/>
  <c r="X70" i="1"/>
  <c r="Z330" i="1"/>
  <c r="Z84" i="1"/>
  <c r="Z287" i="1"/>
  <c r="Z155" i="1" s="1"/>
  <c r="Z254" i="1"/>
  <c r="Z70" i="1" s="1"/>
  <c r="AB447" i="1"/>
  <c r="AB446" i="1" s="1"/>
  <c r="Z366" i="1"/>
  <c r="Z325" i="1"/>
  <c r="Z239" i="1"/>
  <c r="Z163" i="1" s="1"/>
  <c r="Z162" i="1" s="1"/>
  <c r="Z91" i="1"/>
  <c r="Z157" i="1"/>
  <c r="Z73" i="1"/>
  <c r="Z58" i="1" s="1"/>
  <c r="Z154" i="1"/>
  <c r="Z148" i="1"/>
  <c r="Z89" i="1"/>
  <c r="Z64" i="1" s="1"/>
  <c r="AB383" i="1"/>
  <c r="AB81" i="1" s="1"/>
  <c r="AB60" i="1" s="1"/>
  <c r="X160" i="1"/>
  <c r="Z150" i="1"/>
  <c r="AB142" i="1"/>
  <c r="Z139" i="1"/>
  <c r="X158" i="1"/>
  <c r="X90" i="1"/>
  <c r="X66" i="1"/>
  <c r="X65" i="1" s="1"/>
  <c r="AB85" i="1"/>
  <c r="AB330" i="1"/>
  <c r="AB84" i="1"/>
  <c r="AB442" i="1"/>
  <c r="AB441" i="1" s="1"/>
  <c r="Z483" i="1"/>
  <c r="X489" i="1"/>
  <c r="AB326" i="1"/>
  <c r="AB77" i="1"/>
  <c r="AB280" i="1"/>
  <c r="AB254" i="1" s="1"/>
  <c r="AD281" i="1"/>
  <c r="AB239" i="1"/>
  <c r="AB163" i="1" s="1"/>
  <c r="AB162" i="1" s="1"/>
  <c r="AB91" i="1"/>
  <c r="AB157" i="1"/>
  <c r="AB73" i="1"/>
  <c r="AB58" i="1" s="1"/>
  <c r="AB148" i="1"/>
  <c r="AB89" i="1"/>
  <c r="AB64" i="1" s="1"/>
  <c r="AB13" i="1"/>
  <c r="AB12" i="1" s="1"/>
  <c r="AB9" i="1" s="1"/>
  <c r="AB8" i="1" s="1"/>
  <c r="V251" i="1" l="1"/>
  <c r="AB155" i="1"/>
  <c r="R434" i="1"/>
  <c r="R431" i="1" s="1"/>
  <c r="X71" i="1"/>
  <c r="X56" i="1" s="1"/>
  <c r="X149" i="1"/>
  <c r="X151" i="1" s="1"/>
  <c r="X97" i="1"/>
  <c r="X96" i="1" s="1"/>
  <c r="X436" i="1" s="1"/>
  <c r="X439" i="1" s="1"/>
  <c r="Z134" i="1"/>
  <c r="Z126" i="1" s="1"/>
  <c r="AB137" i="1"/>
  <c r="AB134" i="1" s="1"/>
  <c r="X76" i="1"/>
  <c r="X75" i="1" s="1"/>
  <c r="X250" i="1"/>
  <c r="X249" i="1" s="1"/>
  <c r="X168" i="1"/>
  <c r="X167" i="1" s="1"/>
  <c r="AB229" i="1"/>
  <c r="AB228" i="1" s="1"/>
  <c r="AB227" i="1" s="1"/>
  <c r="Z228" i="1"/>
  <c r="Z227" i="1" s="1"/>
  <c r="T83" i="1"/>
  <c r="T433" i="1"/>
  <c r="V396" i="1"/>
  <c r="T373" i="1"/>
  <c r="T372" i="1" s="1"/>
  <c r="R48" i="1"/>
  <c r="R435" i="1"/>
  <c r="R438" i="1" s="1"/>
  <c r="R62" i="1"/>
  <c r="R54" i="1" s="1"/>
  <c r="R53" i="1" s="1"/>
  <c r="R437" i="1" s="1"/>
  <c r="R69" i="1"/>
  <c r="R68" i="1" s="1"/>
  <c r="AD255" i="1"/>
  <c r="AD254" i="1"/>
  <c r="AB154" i="1"/>
  <c r="AB70" i="1"/>
  <c r="AB90" i="1"/>
  <c r="AB66" i="1"/>
  <c r="AB65" i="1" s="1"/>
  <c r="Z90" i="1"/>
  <c r="Z66" i="1"/>
  <c r="Z65" i="1" s="1"/>
  <c r="Z158" i="1"/>
  <c r="Z74" i="1"/>
  <c r="Z59" i="1" s="1"/>
  <c r="Z160" i="1"/>
  <c r="Z153" i="1" s="1"/>
  <c r="Z152" i="1" s="1"/>
  <c r="X55" i="1"/>
  <c r="AB160" i="1"/>
  <c r="AB366" i="1"/>
  <c r="AB325" i="1"/>
  <c r="Z489" i="1"/>
  <c r="AB483" i="1"/>
  <c r="AB489" i="1" s="1"/>
  <c r="AB150" i="1"/>
  <c r="AB139" i="1"/>
  <c r="AB126" i="1" s="1"/>
  <c r="Z55" i="1"/>
  <c r="Z253" i="1"/>
  <c r="Z252" i="1" s="1"/>
  <c r="Z371" i="1" s="1"/>
  <c r="Z369" i="1" s="1"/>
  <c r="X153" i="1"/>
  <c r="X152" i="1" s="1"/>
  <c r="Z81" i="1"/>
  <c r="Z60" i="1" s="1"/>
  <c r="Z149" i="1" l="1"/>
  <c r="Z151" i="1" s="1"/>
  <c r="Z71" i="1"/>
  <c r="Z56" i="1" s="1"/>
  <c r="Z97" i="1"/>
  <c r="Z96" i="1" s="1"/>
  <c r="Z436" i="1" s="1"/>
  <c r="Z439" i="1" s="1"/>
  <c r="X251" i="1"/>
  <c r="Z76" i="1"/>
  <c r="Z75" i="1" s="1"/>
  <c r="Z250" i="1"/>
  <c r="Z249" i="1" s="1"/>
  <c r="Z168" i="1"/>
  <c r="Z167" i="1" s="1"/>
  <c r="AB76" i="1"/>
  <c r="AB75" i="1" s="1"/>
  <c r="AB250" i="1"/>
  <c r="AB249" i="1" s="1"/>
  <c r="AB168" i="1"/>
  <c r="AB167" i="1" s="1"/>
  <c r="V83" i="1"/>
  <c r="V373" i="1"/>
  <c r="V372" i="1" s="1"/>
  <c r="V433" i="1"/>
  <c r="X396" i="1"/>
  <c r="T62" i="1"/>
  <c r="T54" i="1" s="1"/>
  <c r="T53" i="1" s="1"/>
  <c r="T437" i="1" s="1"/>
  <c r="T69" i="1"/>
  <c r="T68" i="1" s="1"/>
  <c r="T434" i="1"/>
  <c r="T431" i="1" s="1"/>
  <c r="T48" i="1"/>
  <c r="T435" i="1"/>
  <c r="T438" i="1" s="1"/>
  <c r="AB71" i="1"/>
  <c r="AB56" i="1" s="1"/>
  <c r="AB97" i="1"/>
  <c r="AB96" i="1" s="1"/>
  <c r="AB149" i="1"/>
  <c r="AB151" i="1" s="1"/>
  <c r="AB158" i="1"/>
  <c r="AB153" i="1" s="1"/>
  <c r="AB152" i="1" s="1"/>
  <c r="AB74" i="1"/>
  <c r="AB59" i="1" s="1"/>
  <c r="AB55" i="1"/>
  <c r="AB253" i="1"/>
  <c r="AB252" i="1" s="1"/>
  <c r="AB371" i="1" s="1"/>
  <c r="AB369" i="1" s="1"/>
  <c r="Z251" i="1" l="1"/>
  <c r="AB492" i="1"/>
  <c r="AB251" i="1"/>
  <c r="V434" i="1"/>
  <c r="V431" i="1" s="1"/>
  <c r="V62" i="1"/>
  <c r="V54" i="1" s="1"/>
  <c r="V53" i="1" s="1"/>
  <c r="V69" i="1"/>
  <c r="V68" i="1" s="1"/>
  <c r="X83" i="1"/>
  <c r="X373" i="1"/>
  <c r="X372" i="1" s="1"/>
  <c r="Z396" i="1"/>
  <c r="X433" i="1"/>
  <c r="V435" i="1"/>
  <c r="V438" i="1" s="1"/>
  <c r="V48" i="1"/>
  <c r="AB436" i="1"/>
  <c r="AB439" i="1" s="1"/>
  <c r="Z83" i="1" l="1"/>
  <c r="Z373" i="1"/>
  <c r="Z372" i="1" s="1"/>
  <c r="Z433" i="1"/>
  <c r="AB396" i="1"/>
  <c r="X62" i="1"/>
  <c r="X54" i="1" s="1"/>
  <c r="X53" i="1" s="1"/>
  <c r="X69" i="1"/>
  <c r="X68" i="1" s="1"/>
  <c r="V437" i="1"/>
  <c r="V3" i="1"/>
  <c r="X48" i="1"/>
  <c r="X435" i="1"/>
  <c r="X438" i="1" s="1"/>
  <c r="X434" i="1"/>
  <c r="X431" i="1" s="1"/>
  <c r="Z434" i="1" l="1"/>
  <c r="Z431" i="1" s="1"/>
  <c r="AB494" i="1"/>
  <c r="AB433" i="1"/>
  <c r="AB373" i="1"/>
  <c r="AB372" i="1" s="1"/>
  <c r="AB83" i="1"/>
  <c r="AB493" i="1"/>
  <c r="Z435" i="1"/>
  <c r="Z438" i="1" s="1"/>
  <c r="Z48" i="1"/>
  <c r="X437" i="1"/>
  <c r="X491" i="1"/>
  <c r="Z62" i="1"/>
  <c r="Z54" i="1" s="1"/>
  <c r="Z53" i="1" s="1"/>
  <c r="Z69" i="1"/>
  <c r="Z68" i="1" s="1"/>
  <c r="Z437" i="1" l="1"/>
  <c r="Z491" i="1"/>
  <c r="AB62" i="1"/>
  <c r="AB54" i="1" s="1"/>
  <c r="AB53" i="1" s="1"/>
  <c r="AB69" i="1"/>
  <c r="AB68" i="1" s="1"/>
  <c r="AB434" i="1"/>
  <c r="AB431" i="1" s="1"/>
  <c r="AB435" i="1"/>
  <c r="AB438" i="1" s="1"/>
  <c r="AB48" i="1"/>
  <c r="AB437" i="1" l="1"/>
  <c r="AB491" i="1"/>
</calcChain>
</file>

<file path=xl/sharedStrings.xml><?xml version="1.0" encoding="utf-8"?>
<sst xmlns="http://schemas.openxmlformats.org/spreadsheetml/2006/main" count="837" uniqueCount="385">
  <si>
    <t>lei</t>
  </si>
  <si>
    <t>Cap.</t>
  </si>
  <si>
    <t>Sub</t>
  </si>
  <si>
    <t>Prgf.</t>
  </si>
  <si>
    <t>Gr</t>
  </si>
  <si>
    <t>Art.</t>
  </si>
  <si>
    <t>Alin.</t>
  </si>
  <si>
    <t>Denumire indicator</t>
  </si>
  <si>
    <t>Luna</t>
  </si>
  <si>
    <t>Cumulat</t>
  </si>
  <si>
    <t>Buget Trim.I</t>
  </si>
  <si>
    <t>cap</t>
  </si>
  <si>
    <t>titlu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</si>
  <si>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</si>
  <si>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</si>
  <si>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</si>
  <si>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</si>
  <si>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</si>
  <si>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</si>
  <si>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</si>
  <si>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</si>
  <si>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</si>
  <si>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OOO1</t>
  </si>
  <si>
    <t>O4</t>
  </si>
  <si>
    <t>TOTAL VENITURI</t>
  </si>
  <si>
    <t>OOO2</t>
  </si>
  <si>
    <t>1.VENITURI CURENTE</t>
  </si>
  <si>
    <t>Taxe pe utilizarea bunurilor, autorizarea utilizarii bunurilor sau pe desfasurarea de activitati</t>
  </si>
  <si>
    <t>03</t>
  </si>
  <si>
    <t>Taxe si tarife pentru eliberarea de licente si autorizatii de functionare</t>
  </si>
  <si>
    <t>2OOO</t>
  </si>
  <si>
    <t>B.CONTRIBUTII DE ASIGURARI</t>
  </si>
  <si>
    <t>2OO4</t>
  </si>
  <si>
    <t>CONTRIBUTIILE ANGAJATORILOR</t>
  </si>
  <si>
    <t>O2</t>
  </si>
  <si>
    <t>Contr.de asig.pt.somaj dat.de ang.</t>
  </si>
  <si>
    <t>O1</t>
  </si>
  <si>
    <t>Contr.ale ang.si ale pers.jrd. asim. ang.</t>
  </si>
  <si>
    <t>O6</t>
  </si>
  <si>
    <t>Contr.ang. la fd-ul de garantare pt.plata creantelor sal.</t>
  </si>
  <si>
    <t>21O4</t>
  </si>
  <si>
    <t>CONTRIBUTIILE ASIGURATILOR</t>
  </si>
  <si>
    <t xml:space="preserve">Contr.de asig.pt.somaj dat.de asig. </t>
  </si>
  <si>
    <t>Contr.indiv.</t>
  </si>
  <si>
    <t>Contr.dat.de pers.cu contr.de asig.pt.somaj</t>
  </si>
  <si>
    <t>Contr.dat.de pers. care realiz. venituri de nat.profesionala(OUG 58/2010)</t>
  </si>
  <si>
    <t>Contr.dat.de pers. care realiz. venituri de nat.profesionala(OUG 82/2010)</t>
  </si>
  <si>
    <t>29OO</t>
  </si>
  <si>
    <t>C.VENITURI NEFISCALE</t>
  </si>
  <si>
    <t>3OOO</t>
  </si>
  <si>
    <t>C1.VENITURI DIN PROPRIETATI</t>
  </si>
  <si>
    <t>31O4</t>
  </si>
  <si>
    <t>VENITURI DIN DOBANZI</t>
  </si>
  <si>
    <t>O3</t>
  </si>
  <si>
    <t>Alte venituri din dobanzi</t>
  </si>
  <si>
    <t>Venituri din dobanzi la fd.de garant.pt.pl.creantelor sal.</t>
  </si>
  <si>
    <t>36OO</t>
  </si>
  <si>
    <t>C2.VANZARI  DE BUNURI  SI SERVICII</t>
  </si>
  <si>
    <t>36O4</t>
  </si>
  <si>
    <t>DIVERSE VENITURI</t>
  </si>
  <si>
    <t>Alte venituri la fd.de garant.pt.pl.creantelor sal.</t>
  </si>
  <si>
    <t xml:space="preserve"> </t>
  </si>
  <si>
    <t>Venituri din compensarea creantelor din despagubiri</t>
  </si>
  <si>
    <t>Sume provenite din finantarea anilor precedenti</t>
  </si>
  <si>
    <t>5O</t>
  </si>
  <si>
    <t>Alte venituri</t>
  </si>
  <si>
    <t>4OO4</t>
  </si>
  <si>
    <t>INCASARI DIN RAMBURSAREA IMPRUMUTURILOR ACORDATE</t>
  </si>
  <si>
    <t>Inc.din ramb.impr.ac.pt.inf.si dezv.de intr.mici si mijl.</t>
  </si>
  <si>
    <t>IV SUBVENTII</t>
  </si>
  <si>
    <t>SUBVENTII DE LA ALTE NIVELE ALE</t>
  </si>
  <si>
    <t>SUBVENTII DE LA BUGETUL DE STAT</t>
  </si>
  <si>
    <t>B. Curente</t>
  </si>
  <si>
    <t>Sume primite de bugetul asigurarilor pentru somaj</t>
  </si>
  <si>
    <t>Sume primite de la UE in contul platilor efectuate</t>
  </si>
  <si>
    <t>01</t>
  </si>
  <si>
    <t>Fondul European de Dezvoltare Regionala</t>
  </si>
  <si>
    <t>02</t>
  </si>
  <si>
    <t>Fondul Social European</t>
  </si>
  <si>
    <t>49O4</t>
  </si>
  <si>
    <t>Venituri sistem asigurari pt.somaj</t>
  </si>
  <si>
    <t>Venituri fd.garant.pt.pl.creantelor sal.</t>
  </si>
  <si>
    <t>08</t>
  </si>
  <si>
    <t>FONDURI EXTERNE NERAMBURSABILE</t>
  </si>
  <si>
    <t>Sume primite de la UE in contul platilor efectuate aferente cadrului financiar 2014-2020</t>
  </si>
  <si>
    <t>Alte programe comunitare finantate in perioada 2014-2020 (APC)</t>
  </si>
  <si>
    <t>5OOO</t>
  </si>
  <si>
    <t>TOTAL CHELTUIELI</t>
  </si>
  <si>
    <t xml:space="preserve">      CHELTUIELI CURENTE</t>
  </si>
  <si>
    <t>10</t>
  </si>
  <si>
    <t xml:space="preserve">                CHELTUIELI DE PERSONAL</t>
  </si>
  <si>
    <t>20</t>
  </si>
  <si>
    <t xml:space="preserve">                BUNURI SI SERVICII</t>
  </si>
  <si>
    <t>30</t>
  </si>
  <si>
    <t xml:space="preserve">                DOBANZI</t>
  </si>
  <si>
    <t>40</t>
  </si>
  <si>
    <t xml:space="preserve">               SUBVENTII</t>
  </si>
  <si>
    <t>51</t>
  </si>
  <si>
    <t xml:space="preserve">               TRANSFERURI INTRE UNITATI ALE ADMINISTRATIEI PUBLICE</t>
  </si>
  <si>
    <t>55</t>
  </si>
  <si>
    <t xml:space="preserve">                ALTE TRANSFERURI</t>
  </si>
  <si>
    <t>56</t>
  </si>
  <si>
    <t xml:space="preserve">Proiecte cu finantare din fonduri externe neramb ( FEN ) postaderare </t>
  </si>
  <si>
    <t>57</t>
  </si>
  <si>
    <t xml:space="preserve">                ASISTENTA SOCIALA</t>
  </si>
  <si>
    <t>58</t>
  </si>
  <si>
    <t>Proiecte cu finantare din fonduri externe neramb postaderare aferente perioadei 2014-2020</t>
  </si>
  <si>
    <t>59</t>
  </si>
  <si>
    <t xml:space="preserve">                ALTE CHELTUIELI</t>
  </si>
  <si>
    <t>70</t>
  </si>
  <si>
    <t xml:space="preserve">       CHELTUIELI DE CAPITAL</t>
  </si>
  <si>
    <t>71</t>
  </si>
  <si>
    <t xml:space="preserve">                ACTIVE NEFINANCIARE</t>
  </si>
  <si>
    <t>Pl efect in anii prec si recup in anul curent</t>
  </si>
  <si>
    <t>TOTAL CHELTUIELI SOMAJ</t>
  </si>
  <si>
    <t>1O</t>
  </si>
  <si>
    <t>2O</t>
  </si>
  <si>
    <t>3O</t>
  </si>
  <si>
    <t>4O</t>
  </si>
  <si>
    <t xml:space="preserve">                      Transferuri curente</t>
  </si>
  <si>
    <t xml:space="preserve">                            Transferuri catre institutii publice</t>
  </si>
  <si>
    <t xml:space="preserve">                            Transferuri din bugetul asigurarilor pentru somaj catre bugetul asigurarilor sociale de stat</t>
  </si>
  <si>
    <t xml:space="preserve">                               Transferuri din bugetul asigurarilor pentru somaj catre bugetele locale pentru finantarea programelor pentru ocuparea temporara a fortei de munca</t>
  </si>
  <si>
    <t xml:space="preserve">                            Transferuri din bugetul asigurarilor pentru somaj catre bugetul fondului national unic de asigurari sociale de sanatate</t>
  </si>
  <si>
    <t xml:space="preserve">                            Transferuri din bugetul asigurarilor pentru somaj catre bugetul asigurarilor sociale de stat reprezentand asigurare pentru accidente de munca si boli profesionale pentru someri pe durata practicii</t>
  </si>
  <si>
    <t xml:space="preserve">                       Asigurari sociale</t>
  </si>
  <si>
    <t xml:space="preserve">                       Ajutoare sociale </t>
  </si>
  <si>
    <t xml:space="preserve">                              Ajutoare sociale in numerar</t>
  </si>
  <si>
    <t xml:space="preserve">                              Ajutoare sociale in natura</t>
  </si>
  <si>
    <t>7O</t>
  </si>
  <si>
    <t xml:space="preserve">       OPERATIUNI FINANCIARE</t>
  </si>
  <si>
    <t>8O</t>
  </si>
  <si>
    <t xml:space="preserve">                IMPRUMUTURI</t>
  </si>
  <si>
    <t xml:space="preserve">               RAMBURSARI DE CREDITE</t>
  </si>
  <si>
    <t>64O4</t>
  </si>
  <si>
    <t>CHELTUIELILE FONDULUI DE GARANTARE PENTRU PLATA CREANTELOR SALARIALE</t>
  </si>
  <si>
    <t xml:space="preserve">                        Cheltuieli salariale in bani</t>
  </si>
  <si>
    <t xml:space="preserve">                              Salarii de baza</t>
  </si>
  <si>
    <t xml:space="preserve">                              Salarii de merit</t>
  </si>
  <si>
    <t xml:space="preserve">                              Indemnizatii de conducere</t>
  </si>
  <si>
    <t xml:space="preserve">                              Spor de vechime</t>
  </si>
  <si>
    <t xml:space="preserve">                              Sporuri pentru conditii de munca </t>
  </si>
  <si>
    <t xml:space="preserve">                              Alte sporuri</t>
  </si>
  <si>
    <t xml:space="preserve">                              Ore suplimentare</t>
  </si>
  <si>
    <t>O8</t>
  </si>
  <si>
    <t xml:space="preserve">                              Fond de premii</t>
  </si>
  <si>
    <t>O9</t>
  </si>
  <si>
    <t xml:space="preserve">                              Prima de vacanta</t>
  </si>
  <si>
    <t xml:space="preserve">                              Fond pentru posturi ocupate prin cumul</t>
  </si>
  <si>
    <t xml:space="preserve">                              Fond aferent platii cu ora   </t>
  </si>
  <si>
    <t xml:space="preserve">                              Indemnizatii platite unor persoane din afara unitatii</t>
  </si>
  <si>
    <t xml:space="preserve">                              Indemnizatii de delegare</t>
  </si>
  <si>
    <t xml:space="preserve">                              Indemnizatii de detasare</t>
  </si>
  <si>
    <t xml:space="preserve">                              Alocatiipentru transportul la si dela locul de munca</t>
  </si>
  <si>
    <t xml:space="preserve">                              Alocatii pentru locuinte</t>
  </si>
  <si>
    <t xml:space="preserve">                              Alte drepturi salariale in bani</t>
  </si>
  <si>
    <t xml:space="preserve">                       Contributii</t>
  </si>
  <si>
    <t xml:space="preserve">                               Contributii de asigurari sociale de stat</t>
  </si>
  <si>
    <t xml:space="preserve">                               Contributii de sigurari de somaj</t>
  </si>
  <si>
    <t xml:space="preserve">                               Contributii de sigurari de sanatate</t>
  </si>
  <si>
    <t xml:space="preserve">                               Contributii de asigurari pentru accidente de munca si boli profesionale</t>
  </si>
  <si>
    <t xml:space="preserve">                               Contributii pentru concedii si indemnizatii</t>
  </si>
  <si>
    <t>O7</t>
  </si>
  <si>
    <t xml:space="preserve">                              Contributii la Fondul de garantare a creantelor salariale</t>
  </si>
  <si>
    <t xml:space="preserve">                       Bunuri si servicii</t>
  </si>
  <si>
    <t xml:space="preserve">                               Furnituri de birou</t>
  </si>
  <si>
    <t xml:space="preserve">                               Materiale pentru curatenie</t>
  </si>
  <si>
    <t xml:space="preserve">                               Incalzit, iluminat si forta motrica</t>
  </si>
  <si>
    <t xml:space="preserve">                               Apa, canal si salubritate</t>
  </si>
  <si>
    <t xml:space="preserve">                               Materiale si prestari servicii cu caracter functional</t>
  </si>
  <si>
    <t xml:space="preserve">                               Alte bunuri si servicii pentru intretinere si functionare</t>
  </si>
  <si>
    <t>O5</t>
  </si>
  <si>
    <t xml:space="preserve">                       Bunuri de natura obiectelor de inventar</t>
  </si>
  <si>
    <t xml:space="preserve">                               Uniforme si echipament</t>
  </si>
  <si>
    <t xml:space="preserve">                               Lenjerie si accesorii de pat</t>
  </si>
  <si>
    <t xml:space="preserve">                               Alte obiecte de inventar</t>
  </si>
  <si>
    <t xml:space="preserve">                        Pregatire profesionala</t>
  </si>
  <si>
    <t xml:space="preserve">                        Alte cheltuieli</t>
  </si>
  <si>
    <t xml:space="preserve">                               Protocol si reprezentare</t>
  </si>
  <si>
    <t xml:space="preserve">                               Chirii</t>
  </si>
  <si>
    <t xml:space="preserve">                               Prestari de servicii pentru transmiterea drepturilor</t>
  </si>
  <si>
    <t xml:space="preserve">                               Alte cheltuieli cu bunuri si servicii</t>
  </si>
  <si>
    <t xml:space="preserve">               ALTE CHELTUIELI</t>
  </si>
  <si>
    <t xml:space="preserve">          Sume aferente platii creantelor salariale</t>
  </si>
  <si>
    <t>din total capitol:</t>
  </si>
  <si>
    <t>Plati efectuate in anii precedenti si recuperate in anul curent</t>
  </si>
  <si>
    <t xml:space="preserve">         Asigurari pentru plata creantelor salariale</t>
  </si>
  <si>
    <t xml:space="preserve">          Cheltuieli de gestionare ale Fondului de garantare a creantelor salariale</t>
  </si>
  <si>
    <t xml:space="preserve">                 Cheltuieli cu transmiterea si plata drepturilor</t>
  </si>
  <si>
    <t xml:space="preserve">                  Alte cheltuieli de administrare Fond</t>
  </si>
  <si>
    <t>65OO</t>
  </si>
  <si>
    <t>PARTEA III CHELTUIELI SOCIAL CULTURALE</t>
  </si>
  <si>
    <t>CHELTUIELI CURENTE</t>
  </si>
  <si>
    <t>TITLULI CHELTUIELI DE PERSONAL</t>
  </si>
  <si>
    <t>TITLUL II BUNURI SI SERVICII</t>
  </si>
  <si>
    <t>TITLUL III DOBANZI</t>
  </si>
  <si>
    <t>TITLUL IV SUBVENTII</t>
  </si>
  <si>
    <t>TITLUL VI TRANSFERURI INTRE UNITATI ALE ADMINISTRATIEI PUBLICE</t>
  </si>
  <si>
    <t xml:space="preserve">                  PROIECTE CU FINANTARE DIN FONDURI EXTERNE NERAMBURSABILE (FEN) POSTADERARE</t>
  </si>
  <si>
    <t>TITLUL VIII ASISTENTA SOCIALE</t>
  </si>
  <si>
    <t>ALTE CHELTUIELI</t>
  </si>
  <si>
    <t>CHELTUIELI DE CAPITAL</t>
  </si>
  <si>
    <t>TITLUL X ACTIVE NEFINANCIARE</t>
  </si>
  <si>
    <t>OPERATIUNI FINANCIARE</t>
  </si>
  <si>
    <t>TITLUL XIV RAMBURSARI DE CREDITE</t>
  </si>
  <si>
    <t>PLATI EFECTUATE IN ANII PRECEDENTI SI RECUPERATE IN ANUL CURENT</t>
  </si>
  <si>
    <t>65O4</t>
  </si>
  <si>
    <t>INVATAMANT</t>
  </si>
  <si>
    <t xml:space="preserve">                               Carburanti si lubrifianti</t>
  </si>
  <si>
    <t xml:space="preserve">                               Piese de schimb</t>
  </si>
  <si>
    <t xml:space="preserve">                               Transport</t>
  </si>
  <si>
    <t xml:space="preserve">                               Posta, telecomunicatii, radio, tv, internet</t>
  </si>
  <si>
    <t xml:space="preserve">                       Reparatii curente</t>
  </si>
  <si>
    <t xml:space="preserve">                       Deplasari, detasari, transferari</t>
  </si>
  <si>
    <t xml:space="preserve">                              Deplasari interne, detasari, transferari</t>
  </si>
  <si>
    <t xml:space="preserve">                              Deplasari in strainatate</t>
  </si>
  <si>
    <t xml:space="preserve">                       Carti, publicatii si materiale documentare</t>
  </si>
  <si>
    <t xml:space="preserve">                        Protectia muncii</t>
  </si>
  <si>
    <t xml:space="preserve">                        Comisioane si alte costuri aferente imprumuturilor</t>
  </si>
  <si>
    <t xml:space="preserve">                              Comisioane si alte costuri aferente imprumuturilor externe</t>
  </si>
  <si>
    <t xml:space="preserve">                  SUBVENTII</t>
  </si>
  <si>
    <t xml:space="preserve">                       Plati catre angajatori pentru formarea profesionala a angajatilor</t>
  </si>
  <si>
    <t>Programe din Fondul Social European (FSE)</t>
  </si>
  <si>
    <t xml:space="preserve">                  ASISTENTA SOCIALA</t>
  </si>
  <si>
    <t xml:space="preserve">                  PROIECTE CU FINANTARE DIN FONDURI EXTERNE NERAMBURSABILE  POSTADERARE AFERENTE PERIOADEI 2014-2020</t>
  </si>
  <si>
    <t xml:space="preserve">     CHELTUIELI DE CAPITAL</t>
  </si>
  <si>
    <t xml:space="preserve">          ACTIVE NEFINANCIARE </t>
  </si>
  <si>
    <t xml:space="preserve">                        Active fixe </t>
  </si>
  <si>
    <t xml:space="preserve">                                Constructii</t>
  </si>
  <si>
    <t xml:space="preserve">                                Masini, echipamente si mijloace de transport</t>
  </si>
  <si>
    <t xml:space="preserve">                                Mobilier, aparatura birotica si alte active corporale</t>
  </si>
  <si>
    <t xml:space="preserve">                                Alte active fixe </t>
  </si>
  <si>
    <t xml:space="preserve">                        Reparatii capitale aferente activelor fixe</t>
  </si>
  <si>
    <t xml:space="preserve">din total capitol: </t>
  </si>
  <si>
    <t xml:space="preserve">                        Invatamant nedefinibil prin nivel</t>
  </si>
  <si>
    <t xml:space="preserve">                                Centre de specializare, perfectionare, calificare si recalificare</t>
  </si>
  <si>
    <t xml:space="preserve">                        Alte cheltuieli in domeniul invatamantului</t>
  </si>
  <si>
    <t>68O4</t>
  </si>
  <si>
    <t xml:space="preserve">ASIGURARI SI ASISTENTA SOCIALA </t>
  </si>
  <si>
    <t xml:space="preserve">                      Cheltuieli salariale in natura</t>
  </si>
  <si>
    <t xml:space="preserve">                              Tichete de masa</t>
  </si>
  <si>
    <t xml:space="preserve">                               Norme de hrana</t>
  </si>
  <si>
    <t xml:space="preserve">                               Uniforme si echipament obligatoriu</t>
  </si>
  <si>
    <t xml:space="preserve">                               Locuinta de serviciu folosita  de salalariat si familia sa</t>
  </si>
  <si>
    <t xml:space="preserve">                               Incalzit, luminat si forta motrica</t>
  </si>
  <si>
    <t xml:space="preserve">                        Consultanta si expertiza</t>
  </si>
  <si>
    <t xml:space="preserve">                        Studii si cercetari </t>
  </si>
  <si>
    <t xml:space="preserve">                      Cheltuieli judiciare si extrajudiciare derivate din actiuni in reprezentarea intereselor statului, potrivit dispozitiilor legale</t>
  </si>
  <si>
    <t xml:space="preserve">                              Prime de asigurare non-viata</t>
  </si>
  <si>
    <t xml:space="preserve">                                Executarea silita a creantelor bugetare</t>
  </si>
  <si>
    <t xml:space="preserve">                      Dobanzi</t>
  </si>
  <si>
    <t xml:space="preserve">                             Dobanza datorata trezoreriei statului</t>
  </si>
  <si>
    <t xml:space="preserve">                TRANSFERURI INTRE UNITATI ALE ADMINISTRATIEI PUBLICE</t>
  </si>
  <si>
    <t xml:space="preserve">  Indemnizatii de somaj total, din care :</t>
  </si>
  <si>
    <t xml:space="preserve">    - aj.somaj Lg.76/2002</t>
  </si>
  <si>
    <t xml:space="preserve"> - aj somaj pers care au lucrat in state UE</t>
  </si>
  <si>
    <t xml:space="preserve">    - venit de completare OUG 36/2013</t>
  </si>
  <si>
    <t xml:space="preserve">    - venit de completare conf. Lg.138/2004</t>
  </si>
  <si>
    <t xml:space="preserve">    - venit de completare OUG 22/2004</t>
  </si>
  <si>
    <t xml:space="preserve">    - venit de completare OUG 116/2006</t>
  </si>
  <si>
    <t xml:space="preserve">   - OG 9 / 2010</t>
  </si>
  <si>
    <t xml:space="preserve">  - OG 54/2011</t>
  </si>
  <si>
    <t xml:space="preserve">  Indemniz.somaj abs.</t>
  </si>
  <si>
    <t xml:space="preserve">  Pl.comp.total, din care:</t>
  </si>
  <si>
    <t xml:space="preserve">    - OG 98/99, incl.comis1%</t>
  </si>
  <si>
    <t xml:space="preserve">    - OG 7/98</t>
  </si>
  <si>
    <t xml:space="preserve">    - OG 22/2004</t>
  </si>
  <si>
    <t xml:space="preserve">    - altele</t>
  </si>
  <si>
    <t>Despagubiri civile</t>
  </si>
  <si>
    <t xml:space="preserve">    CHELTUIELI DE CAPITAL</t>
  </si>
  <si>
    <t xml:space="preserve">      OPERATIUNI FINANCIARE</t>
  </si>
  <si>
    <t xml:space="preserve">            RAMBURSARI DE CREDITE</t>
  </si>
  <si>
    <t xml:space="preserve">                        Rambursari de credite externe</t>
  </si>
  <si>
    <t xml:space="preserve">                             Rambursari de credite externe contractate de ordonatori de credite</t>
  </si>
  <si>
    <t xml:space="preserve">          Asigurari pentru somaj</t>
  </si>
  <si>
    <t xml:space="preserve">          Prevenirea excluderii sociale</t>
  </si>
  <si>
    <t xml:space="preserve">                  Alte cheltuieli in domeniul prevenirii excluderii sociale</t>
  </si>
  <si>
    <t xml:space="preserve">          Alte cheltuieli in domeniul asigurarilor si asistentei sociale</t>
  </si>
  <si>
    <t xml:space="preserve">                  Cheltuieli cu transmiterea si plata drepturilor</t>
  </si>
  <si>
    <t xml:space="preserve">                   Alte cheltuieli de administrare fond</t>
  </si>
  <si>
    <t>8OO4</t>
  </si>
  <si>
    <t>ACTIUNI GENERALE ECONOMICE, COMERCIALE SI DE MUNCA</t>
  </si>
  <si>
    <t xml:space="preserve">                SUBVENTII</t>
  </si>
  <si>
    <t xml:space="preserve">                        Fonduri nerambursabile pentru crearea de noi locuri de munca</t>
  </si>
  <si>
    <t xml:space="preserve">                       Plati pentru stimularea crearii de locuri de munca </t>
  </si>
  <si>
    <t xml:space="preserve">                       Transferuri curente</t>
  </si>
  <si>
    <t xml:space="preserve">                 ALTE TRANSFERURI</t>
  </si>
  <si>
    <t xml:space="preserve">                  A. Transferuri interne</t>
  </si>
  <si>
    <t xml:space="preserve">                              Programe PHARE si alte programe cu finantare nerambursabila</t>
  </si>
  <si>
    <t xml:space="preserve">                              Cofinantarea asistentei financiare nerambursabile post aderare de la Comunitatea Europeana</t>
  </si>
  <si>
    <t xml:space="preserve">                   B. Transferuri curente in strainatate (catre organizatii internationale)</t>
  </si>
  <si>
    <t xml:space="preserve">                               Contributii si cotizatii la organisme internationale</t>
  </si>
  <si>
    <t>Programe din Fondul European de Dezvoltare Regionala (FEDR)</t>
  </si>
  <si>
    <t>Programe Instrumentul European de Vecinatate si Parteneriat(ENPI)</t>
  </si>
  <si>
    <t>15</t>
  </si>
  <si>
    <t>Alte programe comunitare finantate in perioada 2007-2013(Leonardo)</t>
  </si>
  <si>
    <t>24</t>
  </si>
  <si>
    <t>Cofin asist fin neramb postader de la CE</t>
  </si>
  <si>
    <t>26</t>
  </si>
  <si>
    <t>Fondul European de Ajustare la Globalizare (FEAG)</t>
  </si>
  <si>
    <t xml:space="preserve">                 ASISTENTA SOCIALA</t>
  </si>
  <si>
    <t xml:space="preserve">                       Ajutoare sociale</t>
  </si>
  <si>
    <t xml:space="preserve">                                 Ajutoare sociale in numerar</t>
  </si>
  <si>
    <t xml:space="preserve">  Plati pt.stimularea mobilitatii fortei de munca :</t>
  </si>
  <si>
    <t xml:space="preserve">    - prima de incadrare (art.74)</t>
  </si>
  <si>
    <t xml:space="preserve">    - prima de instalare ( art 75) din care:</t>
  </si>
  <si>
    <t xml:space="preserve">           - art 75(2) a</t>
  </si>
  <si>
    <t xml:space="preserve">           - art 75(2) b</t>
  </si>
  <si>
    <t xml:space="preserve">           - art 75(3)</t>
  </si>
  <si>
    <t xml:space="preserve">           - art 75(4) din care:</t>
  </si>
  <si>
    <t xml:space="preserve">                     75( 4) a</t>
  </si>
  <si>
    <t xml:space="preserve">                     75( 4) b</t>
  </si>
  <si>
    <t xml:space="preserve">                     75( 4) c</t>
  </si>
  <si>
    <t xml:space="preserve">  Plati pt.stimularea angajatorilor care angaj.absolventi total ( art 80), din care:</t>
  </si>
  <si>
    <t xml:space="preserve">    - absolventi  incadrati conform OG 60/2016</t>
  </si>
  <si>
    <t xml:space="preserve">  Plati pt.stimularea angajatorilor care angaj.someri apartinand unor categorii defavorizate total ( art.85) din care:</t>
  </si>
  <si>
    <t xml:space="preserve">    - categorii defavorizate conform OG 60/2016</t>
  </si>
  <si>
    <t>Plati pentru stimularea absolventilor</t>
  </si>
  <si>
    <t xml:space="preserve">     - prima de incadrare art.73^1 alin.1</t>
  </si>
  <si>
    <t xml:space="preserve">     - prima de stimulare art.73^1 alin.2</t>
  </si>
  <si>
    <t>Legea 72/2007</t>
  </si>
  <si>
    <t>Plati pt pregatirea profes absolv (art.84) si ajutor financiar (art. 84^1)</t>
  </si>
  <si>
    <t>Prima de activare ( art. 73^2)</t>
  </si>
  <si>
    <t>Prima de relocare  ( art.76 (2) OUG 6/2017 )</t>
  </si>
  <si>
    <t>Legea 335/2013 (stagiari)</t>
  </si>
  <si>
    <t xml:space="preserve">                 OPERATIUNI FINANCIARE</t>
  </si>
  <si>
    <t xml:space="preserve">                       IMPRUMUTURI</t>
  </si>
  <si>
    <t xml:space="preserve">                            Imprumuturi din bugetul asigurarilor pentru somaj  </t>
  </si>
  <si>
    <t xml:space="preserve">                            Imprumuturi acordate de agentiile guvernamentale si administrate prin agentii de credit</t>
  </si>
  <si>
    <t xml:space="preserve">              Actiuni generale de munca</t>
  </si>
  <si>
    <t xml:space="preserve">                  Masuri active pentru combaterea somajului</t>
  </si>
  <si>
    <t xml:space="preserve">                  Stimularea crearii de locuri de munca</t>
  </si>
  <si>
    <t xml:space="preserve">                  Alte actiuni generale de munca</t>
  </si>
  <si>
    <t>Cheltuieli sistem asigurari pt.somaj</t>
  </si>
  <si>
    <t xml:space="preserve">Cheltuieli fond de garantare </t>
  </si>
  <si>
    <t>99O4</t>
  </si>
  <si>
    <t>EXCEDENT / DEFICIT</t>
  </si>
  <si>
    <t>Excedent-deficit - asigurari pentru somaj</t>
  </si>
  <si>
    <t>Excedent-deficit - fond  garantare</t>
  </si>
  <si>
    <t>CHELTUIELI DE PERSONAL</t>
  </si>
  <si>
    <t>BUNURI SI SERVICII</t>
  </si>
  <si>
    <t>13</t>
  </si>
  <si>
    <t xml:space="preserve">PROIECTE CU FINANTARE DIN FONDURI EXTERNE NERAMBURSABILE (FEN) POSTADERARE </t>
  </si>
  <si>
    <t xml:space="preserve">                   Finantare nationala</t>
  </si>
  <si>
    <t xml:space="preserve">                   Finantare UE</t>
  </si>
  <si>
    <t xml:space="preserve">                   Cheltuieli neeligibile</t>
  </si>
  <si>
    <t>PROIECTE CU FINANTARE DIN FONDURI EXTERNE NERAMBURSABILE  POSTADERARE  AFERENTE PERIOADEI 2014-2020</t>
  </si>
  <si>
    <t>art.80</t>
  </si>
  <si>
    <t>art.85</t>
  </si>
  <si>
    <t>Lg.116</t>
  </si>
  <si>
    <t>lg.72</t>
  </si>
  <si>
    <t>lg.279</t>
  </si>
  <si>
    <t>lg.335</t>
  </si>
  <si>
    <t>total</t>
  </si>
  <si>
    <t xml:space="preserve">        EXCEDENT / DEFICIT</t>
  </si>
  <si>
    <t>CHELTUIELI TOTALE  A.N.O.F.M. ,  din care:</t>
  </si>
  <si>
    <t>CHELTUIELI  CURENTE</t>
  </si>
  <si>
    <t xml:space="preserve">      CHELTUIELI   DE  PERSONAL (cap.65.04+cap.68.04)</t>
  </si>
  <si>
    <t xml:space="preserve">      BUNURI SI  SERVICII (cap.65.04 art.20.01.30, 20.02, 22.30 +cap.68.04-ch. transmitere)</t>
  </si>
  <si>
    <t>CHELTUIELI   DE  CAPITAL (cap.65.04+cap.68.04)</t>
  </si>
  <si>
    <t>Pondere  chelt. ANOFM  in cheltuieli totale  buget somaj (%)</t>
  </si>
  <si>
    <t>PROGRAME:</t>
  </si>
  <si>
    <t>1. Imbunatatirea sistemului de protectie sociala, cu accent pe atitudinea proactiva pe piata muncii</t>
  </si>
  <si>
    <t>2. Finantarea serviciului de formare profesionala</t>
  </si>
  <si>
    <t>3. Cheltuieli de capital</t>
  </si>
  <si>
    <t>4. Alte cheltuieli</t>
  </si>
  <si>
    <t>JUDETUL  BUZAU</t>
  </si>
  <si>
    <t xml:space="preserve">  Plati pt.stimularea somerilor care se angajeaza inainte de expirarea perioadei de somaj(art.72)</t>
  </si>
  <si>
    <t>anterior</t>
  </si>
  <si>
    <t xml:space="preserve">DIRECTOR EXECUTIV                      DIRECTOR EXECUTIV ADJUNCT                         </t>
  </si>
  <si>
    <t xml:space="preserve">      Ionel TOCIU</t>
  </si>
  <si>
    <t xml:space="preserve">                        SEF SERVICIU ADMINISTRARE BUGET</t>
  </si>
  <si>
    <t xml:space="preserve">                                                         Valeriu DIMCIU</t>
  </si>
  <si>
    <t xml:space="preserve">                                              Artemiza Ligia ANTON</t>
  </si>
  <si>
    <t>Cheltuieli salariale in natura</t>
  </si>
  <si>
    <t>Vouchere de vacanta</t>
  </si>
  <si>
    <t xml:space="preserve">                               Contributie asiguratorie de munca</t>
  </si>
  <si>
    <t xml:space="preserve">                           Vouchere de vacanta</t>
  </si>
  <si>
    <t>Finantare Nationala</t>
  </si>
  <si>
    <t>Finantare externa nerambursabila</t>
  </si>
  <si>
    <t xml:space="preserve">                              CM </t>
  </si>
  <si>
    <t xml:space="preserve">    -  CM SOMERI</t>
  </si>
  <si>
    <t xml:space="preserve">                                Alte drepturi salariale in natura</t>
  </si>
  <si>
    <t>la data de  30.06.2018</t>
  </si>
  <si>
    <t xml:space="preserve">                           Contul de executie al bugetului asigurarilor pentru somaj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</si>
</sst>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Arial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285">
    <xf numFmtId="0" fontId="0" fillId="0" borderId="0" xfId="0"/>
    <xf numFmtId="0" fontId="1" fillId="0" borderId="0" xfId="0" applyNumberFormat="1" applyFont="1" applyAlignment="1"/>
    <xf numFmtId="0" fontId="2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>
      <alignment vertical="top"/>
    </xf>
    <xf numFmtId="0" fontId="5" fillId="0" borderId="0" xfId="0" applyNumberFormat="1" applyFont="1" applyBorder="1" applyAlignment="1">
      <alignment vertical="top"/>
    </xf>
    <xf numFmtId="0" fontId="5" fillId="0" borderId="0" xfId="0" applyNumberFormat="1" applyFont="1" applyAlignment="1">
      <alignment vertical="top"/>
    </xf>
    <xf numFmtId="0" fontId="4" fillId="0" borderId="0" xfId="0" applyNumberFormat="1" applyFont="1" applyAlignment="1"/>
    <xf numFmtId="3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3" fontId="5" fillId="0" borderId="0" xfId="0" applyNumberFormat="1" applyFont="1" applyFill="1" applyBorder="1" applyAlignment="1">
      <alignment vertical="top"/>
    </xf>
    <xf numFmtId="0" fontId="6" fillId="0" borderId="0" xfId="0" applyNumberFormat="1" applyFont="1" applyBorder="1" applyAlignment="1">
      <alignment horizontal="center" vertical="top"/>
    </xf>
    <xf numFmtId="3" fontId="5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right"/>
    </xf>
    <xf numFmtId="3" fontId="4" fillId="0" borderId="0" xfId="0" applyNumberFormat="1" applyFont="1" applyAlignment="1"/>
    <xf numFmtId="4" fontId="7" fillId="0" borderId="0" xfId="0" applyNumberFormat="1" applyFont="1" applyAlignment="1">
      <alignment horizontal="right" vertical="top"/>
    </xf>
    <xf numFmtId="0" fontId="3" fillId="0" borderId="2" xfId="0" applyNumberFormat="1" applyFont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/>
    <xf numFmtId="0" fontId="4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3" fontId="7" fillId="0" borderId="0" xfId="0" applyNumberFormat="1" applyFont="1" applyBorder="1" applyAlignment="1">
      <alignment vertical="top"/>
    </xf>
    <xf numFmtId="0" fontId="7" fillId="0" borderId="17" xfId="0" applyNumberFormat="1" applyFont="1" applyBorder="1" applyAlignment="1"/>
    <xf numFmtId="0" fontId="7" fillId="0" borderId="18" xfId="0" applyNumberFormat="1" applyFont="1" applyBorder="1" applyAlignment="1"/>
    <xf numFmtId="0" fontId="7" fillId="0" borderId="19" xfId="0" applyNumberFormat="1" applyFont="1" applyBorder="1" applyAlignment="1"/>
    <xf numFmtId="0" fontId="6" fillId="0" borderId="20" xfId="0" applyNumberFormat="1" applyFont="1" applyBorder="1" applyAlignment="1">
      <alignment horizontal="center" vertical="top" wrapText="1"/>
    </xf>
    <xf numFmtId="3" fontId="1" fillId="0" borderId="18" xfId="0" applyNumberFormat="1" applyFont="1" applyFill="1" applyBorder="1" applyAlignment="1">
      <alignment vertical="top"/>
    </xf>
    <xf numFmtId="3" fontId="1" fillId="0" borderId="19" xfId="0" applyNumberFormat="1" applyFont="1" applyFill="1" applyBorder="1" applyAlignment="1">
      <alignment vertical="top"/>
    </xf>
    <xf numFmtId="3" fontId="1" fillId="0" borderId="21" xfId="0" applyNumberFormat="1" applyFont="1" applyFill="1" applyBorder="1" applyAlignment="1">
      <alignment vertical="top"/>
    </xf>
    <xf numFmtId="0" fontId="7" fillId="0" borderId="22" xfId="0" applyNumberFormat="1" applyFont="1" applyBorder="1" applyAlignment="1"/>
    <xf numFmtId="0" fontId="7" fillId="0" borderId="23" xfId="0" applyNumberFormat="1" applyFont="1" applyBorder="1" applyAlignment="1"/>
    <xf numFmtId="0" fontId="7" fillId="0" borderId="24" xfId="0" applyNumberFormat="1" applyFont="1" applyBorder="1" applyAlignment="1"/>
    <xf numFmtId="4" fontId="1" fillId="0" borderId="25" xfId="0" applyNumberFormat="1" applyFont="1" applyBorder="1" applyAlignment="1">
      <alignment vertical="top"/>
    </xf>
    <xf numFmtId="3" fontId="1" fillId="0" borderId="23" xfId="0" applyNumberFormat="1" applyFont="1" applyFill="1" applyBorder="1" applyAlignment="1">
      <alignment horizontal="right" vertical="top"/>
    </xf>
    <xf numFmtId="3" fontId="1" fillId="0" borderId="24" xfId="0" applyNumberFormat="1" applyFont="1" applyFill="1" applyBorder="1" applyAlignment="1">
      <alignment horizontal="right" vertical="top"/>
    </xf>
    <xf numFmtId="3" fontId="1" fillId="0" borderId="21" xfId="0" applyNumberFormat="1" applyFont="1" applyFill="1" applyBorder="1" applyAlignment="1">
      <alignment horizontal="right" vertical="top"/>
    </xf>
    <xf numFmtId="4" fontId="1" fillId="0" borderId="25" xfId="0" applyNumberFormat="1" applyFont="1" applyBorder="1" applyAlignment="1">
      <alignment vertical="top" wrapText="1"/>
    </xf>
    <xf numFmtId="3" fontId="1" fillId="0" borderId="23" xfId="0" applyNumberFormat="1" applyFont="1" applyFill="1" applyBorder="1" applyAlignment="1">
      <alignment vertical="top"/>
    </xf>
    <xf numFmtId="3" fontId="1" fillId="0" borderId="24" xfId="0" applyNumberFormat="1" applyFont="1" applyFill="1" applyBorder="1" applyAlignment="1">
      <alignment vertical="top"/>
    </xf>
    <xf numFmtId="49" fontId="7" fillId="0" borderId="23" xfId="0" applyNumberFormat="1" applyFont="1" applyBorder="1" applyAlignment="1"/>
    <xf numFmtId="4" fontId="4" fillId="0" borderId="25" xfId="0" applyNumberFormat="1" applyFont="1" applyBorder="1" applyAlignment="1">
      <alignment vertical="top" wrapText="1"/>
    </xf>
    <xf numFmtId="3" fontId="4" fillId="0" borderId="23" xfId="0" applyNumberFormat="1" applyFont="1" applyFill="1" applyBorder="1" applyAlignment="1">
      <alignment vertical="top"/>
    </xf>
    <xf numFmtId="3" fontId="4" fillId="0" borderId="23" xfId="0" applyNumberFormat="1" applyFont="1" applyFill="1" applyBorder="1" applyAlignment="1">
      <alignment horizontal="right" vertical="top"/>
    </xf>
    <xf numFmtId="3" fontId="4" fillId="0" borderId="24" xfId="0" applyNumberFormat="1" applyFont="1" applyFill="1" applyBorder="1" applyAlignment="1">
      <alignment vertical="top"/>
    </xf>
    <xf numFmtId="3" fontId="4" fillId="0" borderId="21" xfId="0" applyNumberFormat="1" applyFont="1" applyFill="1" applyBorder="1" applyAlignment="1">
      <alignment horizontal="right" vertical="top"/>
    </xf>
    <xf numFmtId="3" fontId="7" fillId="0" borderId="0" xfId="0" applyNumberFormat="1" applyFont="1" applyAlignment="1">
      <alignment vertical="top"/>
    </xf>
    <xf numFmtId="0" fontId="7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5" fillId="0" borderId="22" xfId="0" applyNumberFormat="1" applyFont="1" applyBorder="1" applyAlignment="1"/>
    <xf numFmtId="0" fontId="5" fillId="0" borderId="23" xfId="0" applyNumberFormat="1" applyFont="1" applyBorder="1" applyAlignment="1"/>
    <xf numFmtId="0" fontId="5" fillId="0" borderId="24" xfId="0" applyNumberFormat="1" applyFont="1" applyBorder="1" applyAlignment="1"/>
    <xf numFmtId="3" fontId="4" fillId="0" borderId="23" xfId="0" applyNumberFormat="1" applyFont="1" applyBorder="1" applyAlignment="1">
      <alignment vertical="top" wrapText="1"/>
    </xf>
    <xf numFmtId="3" fontId="4" fillId="0" borderId="23" xfId="0" applyNumberFormat="1" applyFont="1" applyBorder="1" applyAlignment="1">
      <alignment horizontal="right" vertical="top" wrapText="1"/>
    </xf>
    <xf numFmtId="3" fontId="5" fillId="0" borderId="23" xfId="0" applyNumberFormat="1" applyFont="1" applyFill="1" applyBorder="1" applyAlignment="1">
      <alignment horizontal="right" vertical="top"/>
    </xf>
    <xf numFmtId="3" fontId="4" fillId="0" borderId="23" xfId="0" applyNumberFormat="1" applyFont="1" applyFill="1" applyBorder="1" applyAlignment="1">
      <alignment horizontal="right" vertical="top" wrapText="1"/>
    </xf>
    <xf numFmtId="3" fontId="5" fillId="0" borderId="24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4" fontId="4" fillId="0" borderId="25" xfId="0" applyNumberFormat="1" applyFont="1" applyBorder="1" applyAlignment="1">
      <alignment vertical="top"/>
    </xf>
    <xf numFmtId="3" fontId="4" fillId="0" borderId="23" xfId="0" applyNumberFormat="1" applyFont="1" applyBorder="1" applyAlignment="1">
      <alignment vertical="top"/>
    </xf>
    <xf numFmtId="3" fontId="4" fillId="0" borderId="23" xfId="0" applyNumberFormat="1" applyFont="1" applyBorder="1" applyAlignment="1">
      <alignment horizontal="right" vertical="top"/>
    </xf>
    <xf numFmtId="0" fontId="1" fillId="0" borderId="25" xfId="0" applyNumberFormat="1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vertical="top" wrapText="1"/>
    </xf>
    <xf numFmtId="0" fontId="4" fillId="0" borderId="25" xfId="0" applyNumberFormat="1" applyFont="1" applyBorder="1" applyAlignment="1">
      <alignment vertical="top" wrapText="1"/>
    </xf>
    <xf numFmtId="3" fontId="5" fillId="0" borderId="23" xfId="0" applyNumberFormat="1" applyFont="1" applyFill="1" applyBorder="1" applyAlignment="1">
      <alignment vertical="top"/>
    </xf>
    <xf numFmtId="3" fontId="5" fillId="0" borderId="24" xfId="0" applyNumberFormat="1" applyFont="1" applyFill="1" applyBorder="1" applyAlignment="1">
      <alignment vertical="top"/>
    </xf>
    <xf numFmtId="3" fontId="5" fillId="0" borderId="21" xfId="0" applyNumberFormat="1" applyFont="1" applyFill="1" applyBorder="1" applyAlignment="1">
      <alignment vertical="top"/>
    </xf>
    <xf numFmtId="3" fontId="7" fillId="0" borderId="23" xfId="0" applyNumberFormat="1" applyFont="1" applyFill="1" applyBorder="1" applyAlignment="1">
      <alignment vertical="top"/>
    </xf>
    <xf numFmtId="3" fontId="7" fillId="0" borderId="24" xfId="0" applyNumberFormat="1" applyFont="1" applyFill="1" applyBorder="1" applyAlignment="1">
      <alignment vertical="top"/>
    </xf>
    <xf numFmtId="3" fontId="7" fillId="0" borderId="21" xfId="0" applyNumberFormat="1" applyFont="1" applyFill="1" applyBorder="1" applyAlignment="1">
      <alignment vertical="top"/>
    </xf>
    <xf numFmtId="49" fontId="5" fillId="0" borderId="23" xfId="0" applyNumberFormat="1" applyFont="1" applyBorder="1" applyAlignment="1"/>
    <xf numFmtId="0" fontId="1" fillId="0" borderId="23" xfId="0" applyNumberFormat="1" applyFont="1" applyBorder="1" applyAlignment="1">
      <alignment vertical="top" wrapText="1"/>
    </xf>
    <xf numFmtId="0" fontId="4" fillId="0" borderId="23" xfId="0" applyNumberFormat="1" applyFont="1" applyBorder="1" applyAlignment="1">
      <alignment vertical="top"/>
    </xf>
    <xf numFmtId="3" fontId="4" fillId="0" borderId="26" xfId="0" applyNumberFormat="1" applyFont="1" applyFill="1" applyBorder="1" applyAlignment="1">
      <alignment vertical="top"/>
    </xf>
    <xf numFmtId="3" fontId="4" fillId="0" borderId="27" xfId="0" applyNumberFormat="1" applyFont="1" applyFill="1" applyBorder="1" applyAlignment="1">
      <alignment vertical="top"/>
    </xf>
    <xf numFmtId="3" fontId="4" fillId="0" borderId="28" xfId="0" applyNumberFormat="1" applyFont="1" applyFill="1" applyBorder="1" applyAlignment="1">
      <alignment vertical="top"/>
    </xf>
    <xf numFmtId="0" fontId="1" fillId="0" borderId="23" xfId="0" applyNumberFormat="1" applyFont="1" applyBorder="1" applyAlignment="1">
      <alignment vertical="top"/>
    </xf>
    <xf numFmtId="0" fontId="5" fillId="0" borderId="29" xfId="0" applyNumberFormat="1" applyFont="1" applyBorder="1" applyAlignment="1"/>
    <xf numFmtId="0" fontId="5" fillId="0" borderId="30" xfId="0" applyNumberFormat="1" applyFont="1" applyBorder="1" applyAlignment="1"/>
    <xf numFmtId="0" fontId="4" fillId="0" borderId="30" xfId="0" applyNumberFormat="1" applyFont="1" applyBorder="1" applyAlignment="1">
      <alignment vertical="top"/>
    </xf>
    <xf numFmtId="3" fontId="4" fillId="0" borderId="30" xfId="0" applyNumberFormat="1" applyFont="1" applyFill="1" applyBorder="1" applyAlignment="1">
      <alignment vertical="top"/>
    </xf>
    <xf numFmtId="3" fontId="4" fillId="0" borderId="31" xfId="0" applyNumberFormat="1" applyFont="1" applyFill="1" applyBorder="1" applyAlignment="1">
      <alignment vertical="top"/>
    </xf>
    <xf numFmtId="0" fontId="6" fillId="0" borderId="35" xfId="0" applyNumberFormat="1" applyFont="1" applyBorder="1" applyAlignment="1">
      <alignment horizontal="center" vertical="top" wrapText="1"/>
    </xf>
    <xf numFmtId="3" fontId="1" fillId="0" borderId="36" xfId="0" applyNumberFormat="1" applyFont="1" applyFill="1" applyBorder="1" applyAlignment="1">
      <alignment vertical="top" wrapText="1"/>
    </xf>
    <xf numFmtId="3" fontId="4" fillId="0" borderId="0" xfId="0" applyNumberFormat="1" applyFont="1" applyAlignment="1">
      <alignment vertical="top"/>
    </xf>
    <xf numFmtId="0" fontId="6" fillId="0" borderId="37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left" vertical="top" wrapText="1"/>
    </xf>
    <xf numFmtId="3" fontId="1" fillId="0" borderId="39" xfId="0" applyNumberFormat="1" applyFont="1" applyFill="1" applyBorder="1" applyAlignment="1">
      <alignment vertical="top" wrapText="1"/>
    </xf>
    <xf numFmtId="0" fontId="6" fillId="0" borderId="23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left" vertical="top" wrapText="1"/>
    </xf>
    <xf numFmtId="0" fontId="6" fillId="0" borderId="41" xfId="0" applyNumberFormat="1" applyFont="1" applyBorder="1" applyAlignment="1">
      <alignment horizontal="center"/>
    </xf>
    <xf numFmtId="0" fontId="7" fillId="0" borderId="41" xfId="0" applyNumberFormat="1" applyFont="1" applyBorder="1" applyAlignment="1"/>
    <xf numFmtId="0" fontId="7" fillId="0" borderId="42" xfId="0" applyNumberFormat="1" applyFont="1" applyBorder="1" applyAlignment="1"/>
    <xf numFmtId="0" fontId="1" fillId="0" borderId="43" xfId="0" applyNumberFormat="1" applyFont="1" applyBorder="1" applyAlignment="1">
      <alignment horizontal="left" vertical="top" wrapText="1"/>
    </xf>
    <xf numFmtId="3" fontId="1" fillId="0" borderId="44" xfId="0" applyNumberFormat="1" applyFont="1" applyFill="1" applyBorder="1" applyAlignment="1">
      <alignment vertical="top" wrapText="1"/>
    </xf>
    <xf numFmtId="4" fontId="1" fillId="0" borderId="35" xfId="0" applyNumberFormat="1" applyFont="1" applyBorder="1" applyAlignment="1">
      <alignment horizontal="center" vertical="top"/>
    </xf>
    <xf numFmtId="3" fontId="1" fillId="0" borderId="36" xfId="0" applyNumberFormat="1" applyFont="1" applyBorder="1" applyAlignment="1">
      <alignment vertical="top"/>
    </xf>
    <xf numFmtId="0" fontId="7" fillId="0" borderId="39" xfId="0" applyNumberFormat="1" applyFont="1" applyBorder="1" applyAlignment="1"/>
    <xf numFmtId="0" fontId="7" fillId="0" borderId="37" xfId="0" applyNumberFormat="1" applyFont="1" applyBorder="1" applyAlignment="1"/>
    <xf numFmtId="0" fontId="7" fillId="0" borderId="45" xfId="0" applyNumberFormat="1" applyFont="1" applyBorder="1" applyAlignment="1"/>
    <xf numFmtId="0" fontId="1" fillId="0" borderId="46" xfId="0" applyNumberFormat="1" applyFont="1" applyBorder="1" applyAlignment="1">
      <alignment horizontal="left" vertical="top" wrapText="1"/>
    </xf>
    <xf numFmtId="3" fontId="1" fillId="0" borderId="22" xfId="0" applyNumberFormat="1" applyFont="1" applyFill="1" applyBorder="1" applyAlignment="1">
      <alignment vertical="top" wrapText="1"/>
    </xf>
    <xf numFmtId="0" fontId="1" fillId="0" borderId="47" xfId="0" applyNumberFormat="1" applyFont="1" applyBorder="1" applyAlignment="1">
      <alignment horizontal="left" vertical="top" wrapText="1"/>
    </xf>
    <xf numFmtId="3" fontId="1" fillId="0" borderId="23" xfId="0" applyNumberFormat="1" applyFont="1" applyFill="1" applyBorder="1" applyAlignment="1">
      <alignment vertical="top" wrapText="1"/>
    </xf>
    <xf numFmtId="3" fontId="1" fillId="0" borderId="48" xfId="0" applyNumberFormat="1" applyFont="1" applyFill="1" applyBorder="1" applyAlignment="1">
      <alignment vertical="top" wrapText="1"/>
    </xf>
    <xf numFmtId="0" fontId="7" fillId="0" borderId="49" xfId="0" applyNumberFormat="1" applyFont="1" applyBorder="1" applyAlignment="1"/>
    <xf numFmtId="3" fontId="1" fillId="0" borderId="49" xfId="0" applyNumberFormat="1" applyFont="1" applyFill="1" applyBorder="1" applyAlignment="1">
      <alignment vertical="top" wrapText="1"/>
    </xf>
    <xf numFmtId="3" fontId="1" fillId="0" borderId="41" xfId="0" applyNumberFormat="1" applyFont="1" applyFill="1" applyBorder="1" applyAlignment="1">
      <alignment vertical="top" wrapText="1"/>
    </xf>
    <xf numFmtId="3" fontId="1" fillId="0" borderId="50" xfId="0" applyNumberFormat="1" applyFont="1" applyFill="1" applyBorder="1" applyAlignment="1">
      <alignment vertical="top" wrapText="1"/>
    </xf>
    <xf numFmtId="0" fontId="6" fillId="0" borderId="52" xfId="0" applyNumberFormat="1" applyFont="1" applyBorder="1" applyAlignment="1">
      <alignment horizontal="center" vertical="top" wrapText="1"/>
    </xf>
    <xf numFmtId="3" fontId="1" fillId="0" borderId="53" xfId="0" applyNumberFormat="1" applyFont="1" applyFill="1" applyBorder="1" applyAlignment="1">
      <alignment vertical="top" wrapText="1"/>
    </xf>
    <xf numFmtId="0" fontId="7" fillId="0" borderId="48" xfId="0" applyNumberFormat="1" applyFont="1" applyBorder="1" applyAlignment="1"/>
    <xf numFmtId="0" fontId="8" fillId="0" borderId="47" xfId="0" applyNumberFormat="1" applyFont="1" applyBorder="1" applyAlignment="1">
      <alignment horizontal="left" vertical="top" wrapText="1"/>
    </xf>
    <xf numFmtId="3" fontId="1" fillId="0" borderId="21" xfId="0" applyNumberFormat="1" applyFont="1" applyFill="1" applyBorder="1" applyAlignment="1">
      <alignment vertical="top" wrapText="1"/>
    </xf>
    <xf numFmtId="0" fontId="5" fillId="0" borderId="48" xfId="0" applyNumberFormat="1" applyFont="1" applyBorder="1" applyAlignment="1"/>
    <xf numFmtId="0" fontId="4" fillId="0" borderId="47" xfId="0" applyNumberFormat="1" applyFont="1" applyBorder="1" applyAlignment="1">
      <alignment horizontal="left" vertical="top" wrapText="1"/>
    </xf>
    <xf numFmtId="3" fontId="4" fillId="0" borderId="21" xfId="0" applyNumberFormat="1" applyFont="1" applyBorder="1" applyAlignment="1">
      <alignment vertical="top" wrapText="1"/>
    </xf>
    <xf numFmtId="3" fontId="4" fillId="0" borderId="23" xfId="0" applyNumberFormat="1" applyFont="1" applyFill="1" applyBorder="1" applyAlignment="1">
      <alignment vertical="top" wrapText="1"/>
    </xf>
    <xf numFmtId="3" fontId="5" fillId="0" borderId="48" xfId="0" applyNumberFormat="1" applyFont="1" applyFill="1" applyBorder="1" applyAlignment="1">
      <alignment vertical="top"/>
    </xf>
    <xf numFmtId="3" fontId="1" fillId="0" borderId="54" xfId="0" applyNumberFormat="1" applyFont="1" applyFill="1" applyBorder="1" applyAlignment="1">
      <alignment vertical="top" wrapText="1"/>
    </xf>
    <xf numFmtId="0" fontId="7" fillId="0" borderId="50" xfId="0" applyNumberFormat="1" applyFont="1" applyBorder="1" applyAlignment="1"/>
    <xf numFmtId="3" fontId="1" fillId="0" borderId="55" xfId="0" applyNumberFormat="1" applyFont="1" applyFill="1" applyBorder="1" applyAlignment="1">
      <alignment vertical="top" wrapText="1"/>
    </xf>
    <xf numFmtId="0" fontId="7" fillId="0" borderId="29" xfId="0" applyNumberFormat="1" applyFont="1" applyBorder="1" applyAlignment="1"/>
    <xf numFmtId="0" fontId="7" fillId="0" borderId="30" xfId="0" applyNumberFormat="1" applyFont="1" applyBorder="1" applyAlignment="1"/>
    <xf numFmtId="0" fontId="7" fillId="0" borderId="56" xfId="0" applyNumberFormat="1" applyFont="1" applyBorder="1" applyAlignment="1"/>
    <xf numFmtId="0" fontId="1" fillId="0" borderId="57" xfId="0" applyNumberFormat="1" applyFont="1" applyBorder="1" applyAlignment="1">
      <alignment horizontal="left" vertical="top" wrapText="1"/>
    </xf>
    <xf numFmtId="3" fontId="1" fillId="0" borderId="58" xfId="0" applyNumberFormat="1" applyFont="1" applyFill="1" applyBorder="1" applyAlignment="1">
      <alignment vertical="top" wrapText="1"/>
    </xf>
    <xf numFmtId="3" fontId="1" fillId="0" borderId="59" xfId="0" applyNumberFormat="1" applyFont="1" applyFill="1" applyBorder="1" applyAlignment="1">
      <alignment vertical="top" wrapText="1"/>
    </xf>
    <xf numFmtId="0" fontId="6" fillId="0" borderId="46" xfId="0" applyNumberFormat="1" applyFont="1" applyBorder="1" applyAlignment="1">
      <alignment horizontal="center" vertical="top" wrapText="1"/>
    </xf>
    <xf numFmtId="3" fontId="1" fillId="0" borderId="37" xfId="0" applyNumberFormat="1" applyFont="1" applyFill="1" applyBorder="1" applyAlignment="1">
      <alignment vertical="top" wrapText="1"/>
    </xf>
    <xf numFmtId="3" fontId="1" fillId="0" borderId="62" xfId="0" applyNumberFormat="1" applyFont="1" applyFill="1" applyBorder="1" applyAlignment="1">
      <alignment vertical="top" wrapText="1"/>
    </xf>
    <xf numFmtId="3" fontId="1" fillId="0" borderId="0" xfId="0" applyNumberFormat="1" applyFont="1" applyAlignment="1">
      <alignment vertical="top"/>
    </xf>
    <xf numFmtId="3" fontId="4" fillId="0" borderId="22" xfId="0" applyNumberFormat="1" applyFont="1" applyBorder="1" applyAlignment="1">
      <alignment vertical="top" wrapText="1"/>
    </xf>
    <xf numFmtId="3" fontId="4" fillId="0" borderId="23" xfId="0" applyNumberFormat="1" applyFont="1" applyBorder="1" applyAlignment="1">
      <alignment horizontal="left" vertical="top" wrapText="1"/>
    </xf>
    <xf numFmtId="3" fontId="1" fillId="0" borderId="23" xfId="0" applyNumberFormat="1" applyFont="1" applyFill="1" applyBorder="1" applyAlignment="1">
      <alignment horizontal="right" vertical="top" wrapText="1"/>
    </xf>
    <xf numFmtId="3" fontId="7" fillId="0" borderId="23" xfId="0" applyNumberFormat="1" applyFont="1" applyFill="1" applyBorder="1" applyAlignment="1">
      <alignment horizontal="right" vertical="top"/>
    </xf>
    <xf numFmtId="3" fontId="7" fillId="0" borderId="48" xfId="0" applyNumberFormat="1" applyFont="1" applyFill="1" applyBorder="1" applyAlignment="1">
      <alignment vertical="top"/>
    </xf>
    <xf numFmtId="3" fontId="1" fillId="0" borderId="23" xfId="0" applyNumberFormat="1" applyFont="1" applyBorder="1" applyAlignment="1">
      <alignment horizontal="right" vertical="top" wrapText="1"/>
    </xf>
    <xf numFmtId="0" fontId="7" fillId="0" borderId="31" xfId="0" applyNumberFormat="1" applyFont="1" applyBorder="1" applyAlignment="1"/>
    <xf numFmtId="0" fontId="8" fillId="0" borderId="57" xfId="0" applyNumberFormat="1" applyFont="1" applyBorder="1" applyAlignment="1">
      <alignment horizontal="left" vertical="top" wrapText="1"/>
    </xf>
    <xf numFmtId="3" fontId="1" fillId="0" borderId="29" xfId="0" applyNumberFormat="1" applyFont="1" applyFill="1" applyBorder="1" applyAlignment="1">
      <alignment vertical="top" wrapText="1"/>
    </xf>
    <xf numFmtId="3" fontId="1" fillId="0" borderId="30" xfId="0" applyNumberFormat="1" applyFont="1" applyFill="1" applyBorder="1" applyAlignment="1">
      <alignment vertical="top" wrapText="1"/>
    </xf>
    <xf numFmtId="3" fontId="1" fillId="0" borderId="56" xfId="0" applyNumberFormat="1" applyFont="1" applyFill="1" applyBorder="1" applyAlignment="1">
      <alignment vertical="top" wrapText="1"/>
    </xf>
    <xf numFmtId="3" fontId="1" fillId="0" borderId="17" xfId="0" applyNumberFormat="1" applyFont="1" applyFill="1" applyBorder="1" applyAlignment="1">
      <alignment vertical="top" wrapText="1"/>
    </xf>
    <xf numFmtId="3" fontId="1" fillId="0" borderId="18" xfId="0" applyNumberFormat="1" applyFont="1" applyFill="1" applyBorder="1" applyAlignment="1">
      <alignment vertical="top" wrapText="1"/>
    </xf>
    <xf numFmtId="3" fontId="1" fillId="0" borderId="64" xfId="0" applyNumberFormat="1" applyFont="1" applyFill="1" applyBorder="1" applyAlignment="1">
      <alignment vertical="top" wrapText="1"/>
    </xf>
    <xf numFmtId="4" fontId="4" fillId="0" borderId="47" xfId="0" applyNumberFormat="1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horizontal="left" wrapText="1"/>
    </xf>
    <xf numFmtId="0" fontId="4" fillId="0" borderId="47" xfId="0" applyNumberFormat="1" applyFont="1" applyBorder="1" applyAlignment="1">
      <alignment horizontal="left" wrapText="1"/>
    </xf>
    <xf numFmtId="3" fontId="4" fillId="0" borderId="23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vertical="top" wrapText="1"/>
    </xf>
    <xf numFmtId="3" fontId="4" fillId="0" borderId="37" xfId="0" applyNumberFormat="1" applyFont="1" applyFill="1" applyBorder="1" applyAlignment="1">
      <alignment vertical="top" wrapText="1"/>
    </xf>
    <xf numFmtId="3" fontId="5" fillId="0" borderId="37" xfId="0" applyNumberFormat="1" applyFont="1" applyFill="1" applyBorder="1" applyAlignment="1">
      <alignment vertical="top"/>
    </xf>
    <xf numFmtId="3" fontId="4" fillId="0" borderId="37" xfId="0" applyNumberFormat="1" applyFont="1" applyFill="1" applyBorder="1" applyAlignment="1">
      <alignment vertical="top"/>
    </xf>
    <xf numFmtId="0" fontId="4" fillId="0" borderId="23" xfId="0" applyNumberFormat="1" applyFont="1" applyBorder="1" applyAlignment="1">
      <alignment horizontal="left" wrapText="1"/>
    </xf>
    <xf numFmtId="0" fontId="4" fillId="0" borderId="47" xfId="0" quotePrefix="1" applyNumberFormat="1" applyFont="1" applyBorder="1" applyAlignment="1">
      <alignment horizontal="left" vertical="top" wrapText="1"/>
    </xf>
    <xf numFmtId="0" fontId="4" fillId="0" borderId="47" xfId="0" quotePrefix="1" applyNumberFormat="1" applyFont="1" applyBorder="1" applyAlignment="1">
      <alignment horizontal="left" wrapText="1"/>
    </xf>
    <xf numFmtId="3" fontId="5" fillId="0" borderId="23" xfId="0" applyNumberFormat="1" applyFont="1" applyBorder="1" applyAlignment="1">
      <alignment horizontal="right" wrapText="1"/>
    </xf>
    <xf numFmtId="0" fontId="1" fillId="0" borderId="47" xfId="0" applyNumberFormat="1" applyFont="1" applyBorder="1" applyAlignment="1">
      <alignment horizontal="left" wrapText="1"/>
    </xf>
    <xf numFmtId="3" fontId="5" fillId="0" borderId="41" xfId="0" applyNumberFormat="1" applyFont="1" applyFill="1" applyBorder="1" applyAlignment="1">
      <alignment vertical="top"/>
    </xf>
    <xf numFmtId="3" fontId="4" fillId="0" borderId="41" xfId="0" applyNumberFormat="1" applyFont="1" applyFill="1" applyBorder="1" applyAlignment="1">
      <alignment vertical="top"/>
    </xf>
    <xf numFmtId="49" fontId="5" fillId="0" borderId="23" xfId="0" applyNumberFormat="1" applyFont="1" applyBorder="1" applyAlignment="1">
      <alignment horizontal="right"/>
    </xf>
    <xf numFmtId="0" fontId="1" fillId="0" borderId="22" xfId="0" applyNumberFormat="1" applyFont="1" applyBorder="1" applyAlignment="1"/>
    <xf numFmtId="0" fontId="1" fillId="0" borderId="23" xfId="0" applyNumberFormat="1" applyFont="1" applyBorder="1" applyAlignment="1"/>
    <xf numFmtId="0" fontId="1" fillId="0" borderId="24" xfId="0" applyNumberFormat="1" applyFont="1" applyBorder="1" applyAlignment="1"/>
    <xf numFmtId="0" fontId="4" fillId="0" borderId="22" xfId="0" applyNumberFormat="1" applyFont="1" applyBorder="1" applyAlignment="1"/>
    <xf numFmtId="0" fontId="4" fillId="0" borderId="23" xfId="0" applyNumberFormat="1" applyFont="1" applyBorder="1" applyAlignment="1"/>
    <xf numFmtId="0" fontId="4" fillId="0" borderId="24" xfId="0" applyNumberFormat="1" applyFont="1" applyBorder="1" applyAlignment="1"/>
    <xf numFmtId="3" fontId="4" fillId="0" borderId="23" xfId="0" applyNumberFormat="1" applyFont="1" applyFill="1" applyBorder="1" applyAlignment="1">
      <alignment horizontal="right" wrapText="1"/>
    </xf>
    <xf numFmtId="49" fontId="4" fillId="0" borderId="23" xfId="0" applyNumberFormat="1" applyFont="1" applyBorder="1" applyAlignment="1"/>
    <xf numFmtId="3" fontId="4" fillId="0" borderId="48" xfId="0" applyNumberFormat="1" applyFont="1" applyFill="1" applyBorder="1" applyAlignment="1">
      <alignment vertical="top"/>
    </xf>
    <xf numFmtId="3" fontId="1" fillId="0" borderId="19" xfId="0" applyNumberFormat="1" applyFont="1" applyFill="1" applyBorder="1" applyAlignment="1">
      <alignment vertical="top" wrapText="1"/>
    </xf>
    <xf numFmtId="3" fontId="1" fillId="0" borderId="24" xfId="0" applyNumberFormat="1" applyFont="1" applyFill="1" applyBorder="1" applyAlignment="1">
      <alignment vertical="top" wrapText="1"/>
    </xf>
    <xf numFmtId="0" fontId="1" fillId="0" borderId="29" xfId="0" applyNumberFormat="1" applyFont="1" applyBorder="1" applyAlignment="1"/>
    <xf numFmtId="0" fontId="1" fillId="0" borderId="30" xfId="0" applyNumberFormat="1" applyFont="1" applyBorder="1" applyAlignment="1"/>
    <xf numFmtId="0" fontId="1" fillId="0" borderId="31" xfId="0" applyNumberFormat="1" applyFont="1" applyBorder="1" applyAlignment="1"/>
    <xf numFmtId="3" fontId="1" fillId="0" borderId="31" xfId="0" applyNumberFormat="1" applyFont="1" applyFill="1" applyBorder="1" applyAlignment="1">
      <alignment vertical="top" wrapText="1"/>
    </xf>
    <xf numFmtId="0" fontId="1" fillId="0" borderId="28" xfId="0" applyNumberFormat="1" applyFont="1" applyBorder="1" applyAlignment="1"/>
    <xf numFmtId="0" fontId="1" fillId="0" borderId="26" xfId="0" applyNumberFormat="1" applyFont="1" applyBorder="1" applyAlignment="1"/>
    <xf numFmtId="0" fontId="1" fillId="0" borderId="65" xfId="0" applyNumberFormat="1" applyFont="1" applyBorder="1" applyAlignment="1"/>
    <xf numFmtId="0" fontId="1" fillId="0" borderId="0" xfId="0" applyNumberFormat="1" applyFont="1" applyBorder="1" applyAlignment="1">
      <alignment horizontal="left" vertical="top" wrapText="1"/>
    </xf>
    <xf numFmtId="3" fontId="1" fillId="0" borderId="28" xfId="0" applyNumberFormat="1" applyFont="1" applyFill="1" applyBorder="1" applyAlignment="1">
      <alignment vertical="top" wrapText="1"/>
    </xf>
    <xf numFmtId="3" fontId="1" fillId="0" borderId="26" xfId="0" applyNumberFormat="1" applyFont="1" applyFill="1" applyBorder="1" applyAlignment="1">
      <alignment vertical="top" wrapText="1"/>
    </xf>
    <xf numFmtId="3" fontId="1" fillId="0" borderId="65" xfId="0" applyNumberFormat="1" applyFont="1" applyFill="1" applyBorder="1" applyAlignment="1">
      <alignment vertical="top" wrapText="1"/>
    </xf>
    <xf numFmtId="0" fontId="1" fillId="0" borderId="36" xfId="0" applyNumberFormat="1" applyFont="1" applyBorder="1" applyAlignment="1"/>
    <xf numFmtId="0" fontId="1" fillId="0" borderId="66" xfId="0" applyNumberFormat="1" applyFont="1" applyBorder="1" applyAlignment="1"/>
    <xf numFmtId="0" fontId="1" fillId="0" borderId="66" xfId="0" applyNumberFormat="1" applyFont="1" applyBorder="1" applyAlignment="1">
      <alignment horizontal="left" vertical="top" wrapText="1"/>
    </xf>
    <xf numFmtId="3" fontId="1" fillId="0" borderId="66" xfId="0" applyNumberFormat="1" applyFont="1" applyFill="1" applyBorder="1" applyAlignment="1">
      <alignment vertical="top" wrapText="1"/>
    </xf>
    <xf numFmtId="3" fontId="1" fillId="0" borderId="67" xfId="0" applyNumberFormat="1" applyFont="1" applyFill="1" applyBorder="1" applyAlignment="1">
      <alignment vertical="top" wrapText="1"/>
    </xf>
    <xf numFmtId="3" fontId="1" fillId="0" borderId="68" xfId="0" applyNumberFormat="1" applyFont="1" applyFill="1" applyBorder="1" applyAlignment="1">
      <alignment vertical="top" wrapText="1"/>
    </xf>
    <xf numFmtId="0" fontId="1" fillId="0" borderId="37" xfId="0" applyNumberFormat="1" applyFont="1" applyBorder="1" applyAlignment="1"/>
    <xf numFmtId="49" fontId="4" fillId="0" borderId="37" xfId="0" applyNumberFormat="1" applyFont="1" applyBorder="1" applyAlignment="1"/>
    <xf numFmtId="0" fontId="4" fillId="0" borderId="37" xfId="0" applyNumberFormat="1" applyFont="1" applyBorder="1" applyAlignment="1"/>
    <xf numFmtId="0" fontId="8" fillId="0" borderId="37" xfId="0" applyNumberFormat="1" applyFont="1" applyBorder="1" applyAlignment="1">
      <alignment horizontal="left" vertical="top" wrapText="1"/>
    </xf>
    <xf numFmtId="0" fontId="8" fillId="0" borderId="23" xfId="0" applyNumberFormat="1" applyFont="1" applyBorder="1" applyAlignment="1">
      <alignment horizontal="left" vertical="top" wrapText="1"/>
    </xf>
    <xf numFmtId="0" fontId="1" fillId="0" borderId="41" xfId="0" applyNumberFormat="1" applyFont="1" applyBorder="1" applyAlignment="1"/>
    <xf numFmtId="49" fontId="4" fillId="0" borderId="41" xfId="0" applyNumberFormat="1" applyFont="1" applyBorder="1" applyAlignment="1"/>
    <xf numFmtId="0" fontId="4" fillId="0" borderId="41" xfId="0" applyNumberFormat="1" applyFont="1" applyBorder="1" applyAlignment="1"/>
    <xf numFmtId="0" fontId="8" fillId="0" borderId="41" xfId="0" applyNumberFormat="1" applyFont="1" applyBorder="1" applyAlignment="1">
      <alignment horizontal="left" vertical="top" wrapText="1"/>
    </xf>
    <xf numFmtId="0" fontId="6" fillId="0" borderId="66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Border="1" applyAlignment="1"/>
    <xf numFmtId="0" fontId="4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vertical="top" wrapText="1"/>
    </xf>
    <xf numFmtId="49" fontId="7" fillId="0" borderId="0" xfId="0" applyNumberFormat="1" applyFont="1" applyBorder="1" applyAlignment="1"/>
    <xf numFmtId="49" fontId="3" fillId="0" borderId="0" xfId="0" applyNumberFormat="1" applyFont="1" applyBorder="1" applyAlignment="1"/>
    <xf numFmtId="49" fontId="2" fillId="0" borderId="0" xfId="0" applyNumberFormat="1" applyFont="1" applyBorder="1" applyAlignment="1"/>
    <xf numFmtId="0" fontId="4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/>
    <xf numFmtId="3" fontId="1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horizontal="right" vertical="top"/>
    </xf>
    <xf numFmtId="0" fontId="4" fillId="0" borderId="0" xfId="0" applyNumberFormat="1" applyFont="1" applyBorder="1" applyAlignment="1">
      <alignment vertical="top"/>
    </xf>
    <xf numFmtId="0" fontId="4" fillId="0" borderId="0" xfId="0" applyNumberFormat="1" applyFont="1" applyBorder="1" applyAlignment="1"/>
    <xf numFmtId="3" fontId="7" fillId="0" borderId="0" xfId="0" applyNumberFormat="1" applyFont="1" applyBorder="1" applyAlignment="1">
      <alignment horizontal="right" vertical="top"/>
    </xf>
    <xf numFmtId="0" fontId="7" fillId="0" borderId="0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wrapText="1"/>
    </xf>
    <xf numFmtId="49" fontId="2" fillId="0" borderId="0" xfId="0" applyNumberFormat="1" applyFont="1" applyAlignment="1"/>
    <xf numFmtId="3" fontId="4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/>
    <xf numFmtId="0" fontId="4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vertical="top" wrapText="1"/>
    </xf>
    <xf numFmtId="0" fontId="4" fillId="0" borderId="0" xfId="0" applyNumberFormat="1" applyFont="1" applyBorder="1" applyAlignment="1">
      <alignment horizontal="right" vertical="top"/>
    </xf>
    <xf numFmtId="0" fontId="9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Alignment="1"/>
    <xf numFmtId="0" fontId="4" fillId="0" borderId="0" xfId="0" applyNumberFormat="1" applyFont="1" applyBorder="1" applyAlignment="1">
      <alignment horizontal="center" vertical="top"/>
    </xf>
    <xf numFmtId="49" fontId="4" fillId="0" borderId="0" xfId="0" applyNumberFormat="1" applyFont="1" applyAlignment="1"/>
    <xf numFmtId="0" fontId="5" fillId="0" borderId="0" xfId="0" applyNumberFormat="1" applyFont="1" applyBorder="1" applyAlignment="1"/>
    <xf numFmtId="0" fontId="9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right" vertical="top"/>
    </xf>
    <xf numFmtId="3" fontId="7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top" wrapText="1"/>
    </xf>
    <xf numFmtId="0" fontId="4" fillId="0" borderId="69" xfId="0" applyNumberFormat="1" applyFont="1" applyBorder="1" applyAlignment="1">
      <alignment horizontal="left" vertical="top" wrapText="1"/>
    </xf>
    <xf numFmtId="3" fontId="5" fillId="0" borderId="69" xfId="0" applyNumberFormat="1" applyFont="1" applyBorder="1" applyAlignment="1">
      <alignment vertical="top" wrapText="1"/>
    </xf>
    <xf numFmtId="3" fontId="1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vertical="top" wrapText="1"/>
    </xf>
    <xf numFmtId="3" fontId="1" fillId="0" borderId="23" xfId="0" applyNumberFormat="1" applyFont="1" applyBorder="1" applyAlignment="1">
      <alignment horizontal="right" wrapText="1"/>
    </xf>
    <xf numFmtId="3" fontId="4" fillId="0" borderId="21" xfId="0" applyNumberFormat="1" applyFont="1" applyBorder="1" applyAlignment="1">
      <alignment horizontal="right" vertical="top" wrapText="1"/>
    </xf>
    <xf numFmtId="0" fontId="4" fillId="0" borderId="47" xfId="0" applyNumberFormat="1" applyFont="1" applyBorder="1" applyAlignment="1">
      <alignment horizontal="center" vertical="top" wrapText="1"/>
    </xf>
    <xf numFmtId="0" fontId="1" fillId="0" borderId="47" xfId="0" applyNumberFormat="1" applyFont="1" applyBorder="1" applyAlignment="1">
      <alignment horizontal="center" vertical="top" wrapText="1"/>
    </xf>
    <xf numFmtId="3" fontId="10" fillId="0" borderId="23" xfId="0" applyNumberFormat="1" applyFont="1" applyFill="1" applyBorder="1" applyAlignment="1">
      <alignment vertical="top" wrapText="1"/>
    </xf>
    <xf numFmtId="0" fontId="6" fillId="0" borderId="20" xfId="0" applyNumberFormat="1" applyFont="1" applyBorder="1" applyAlignment="1">
      <alignment horizontal="center"/>
    </xf>
    <xf numFmtId="0" fontId="6" fillId="0" borderId="51" xfId="0" applyNumberFormat="1" applyFont="1" applyBorder="1" applyAlignment="1">
      <alignment horizontal="center"/>
    </xf>
    <xf numFmtId="0" fontId="6" fillId="0" borderId="63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60" xfId="0" applyNumberFormat="1" applyFont="1" applyBorder="1" applyAlignment="1">
      <alignment horizontal="center"/>
    </xf>
    <xf numFmtId="0" fontId="6" fillId="0" borderId="61" xfId="0" applyNumberFormat="1" applyFont="1" applyBorder="1" applyAlignment="1">
      <alignment horizontal="center"/>
    </xf>
    <xf numFmtId="0" fontId="6" fillId="0" borderId="38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1023"/>
  <sheetViews>
    <sheetView tabSelected="1" zoomScaleNormal="75" workbookViewId="0">
      <pane xSplit="7" ySplit="7" topLeftCell="H465" activePane="bottomRight" state="frozen"/>
      <selection activeCell="H68" sqref="H68:AD68"/>
      <selection pane="topRight" activeCell="H68" sqref="H68:AD68"/>
      <selection pane="bottomLeft" activeCell="H68" sqref="H68:AD68"/>
      <selection pane="bottomRight" activeCell="K1" sqref="K1:L1048576"/>
    </sheetView>
  </sheetViews>
  <sheetFormatPr defaultColWidth="9.6640625" defaultRowHeight="15" x14ac:dyDescent="0.2"/>
  <cols>
    <col min="1" max="1" width="4.77734375" style="2" customWidth="1"/>
    <col min="2" max="2" width="3.77734375" style="2" customWidth="1"/>
    <col min="3" max="6" width="4.44140625" style="2" customWidth="1"/>
    <col min="7" max="7" width="55.6640625" style="7" customWidth="1"/>
    <col min="8" max="10" width="11.77734375" style="7" customWidth="1"/>
    <col min="11" max="17" width="11.77734375" style="7" hidden="1" customWidth="1"/>
    <col min="18" max="18" width="10.44140625" style="7" hidden="1" customWidth="1"/>
    <col min="19" max="19" width="10.77734375" style="7" hidden="1" customWidth="1"/>
    <col min="20" max="21" width="10.44140625" style="7" hidden="1" customWidth="1"/>
    <col min="22" max="22" width="11.5546875" style="7" hidden="1" customWidth="1"/>
    <col min="23" max="23" width="9.5546875" style="7" hidden="1" customWidth="1"/>
    <col min="24" max="24" width="11.5546875" style="7" hidden="1" customWidth="1"/>
    <col min="25" max="25" width="9.44140625" style="7" hidden="1" customWidth="1"/>
    <col min="26" max="26" width="12.33203125" style="7" hidden="1" customWidth="1"/>
    <col min="27" max="27" width="11.77734375" style="7" hidden="1" customWidth="1"/>
    <col min="28" max="28" width="13.77734375" style="7" hidden="1" customWidth="1"/>
    <col min="29" max="29" width="14.21875" style="7" hidden="1" customWidth="1"/>
    <col min="30" max="43" width="0" style="7" hidden="1" customWidth="1"/>
    <col min="44" max="16384" width="9.6640625" style="7"/>
  </cols>
  <sheetData>
    <row r="1" spans="1:188" ht="15.75" x14ac:dyDescent="0.25">
      <c r="A1" s="1" t="s">
        <v>366</v>
      </c>
      <c r="C1" s="3"/>
      <c r="D1" s="3"/>
      <c r="G1" s="4"/>
      <c r="H1" s="4"/>
      <c r="I1" s="4"/>
      <c r="J1" s="4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</row>
    <row r="2" spans="1:188" ht="18" x14ac:dyDescent="0.2">
      <c r="A2" s="274" t="s">
        <v>384</v>
      </c>
      <c r="B2" s="274"/>
      <c r="C2" s="274"/>
      <c r="D2" s="274"/>
      <c r="E2" s="274"/>
      <c r="F2" s="274"/>
      <c r="G2" s="274"/>
      <c r="H2" s="8"/>
      <c r="I2" s="9"/>
      <c r="J2" s="9"/>
      <c r="K2" s="10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</row>
    <row r="3" spans="1:188" ht="18" x14ac:dyDescent="0.2">
      <c r="A3" s="11"/>
      <c r="B3" s="11"/>
      <c r="C3" s="11"/>
      <c r="D3" s="11"/>
      <c r="E3" s="11"/>
      <c r="F3" s="11"/>
      <c r="G3" s="11" t="s">
        <v>383</v>
      </c>
      <c r="H3" s="8"/>
      <c r="I3" s="9"/>
      <c r="J3" s="8"/>
      <c r="K3" s="10"/>
      <c r="L3" s="6"/>
      <c r="M3" s="6"/>
      <c r="N3" s="6"/>
      <c r="O3" s="6"/>
      <c r="P3" s="6"/>
      <c r="Q3" s="6"/>
      <c r="R3" s="6"/>
      <c r="S3" s="6"/>
      <c r="T3" s="12"/>
      <c r="U3" s="6"/>
      <c r="V3" s="12" t="e">
        <f>33430202-V53</f>
        <v>#REF!</v>
      </c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</row>
    <row r="4" spans="1:188" ht="16.5" thickBot="1" x14ac:dyDescent="0.3">
      <c r="G4" s="13" t="s">
        <v>0</v>
      </c>
      <c r="J4" s="14"/>
      <c r="K4" s="6"/>
      <c r="L4" s="1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</row>
    <row r="5" spans="1:188" ht="15.75" x14ac:dyDescent="0.25">
      <c r="A5" s="275" t="s">
        <v>1</v>
      </c>
      <c r="B5" s="16" t="s">
        <v>2</v>
      </c>
      <c r="C5" s="277" t="s">
        <v>3</v>
      </c>
      <c r="D5" s="16" t="s">
        <v>4</v>
      </c>
      <c r="E5" s="279" t="s">
        <v>5</v>
      </c>
      <c r="F5" s="281" t="s">
        <v>6</v>
      </c>
      <c r="G5" s="283" t="s">
        <v>7</v>
      </c>
      <c r="H5" s="17" t="s">
        <v>9</v>
      </c>
      <c r="I5" s="18" t="s">
        <v>8</v>
      </c>
      <c r="J5" s="18" t="s">
        <v>9</v>
      </c>
      <c r="K5" s="19" t="s">
        <v>8</v>
      </c>
      <c r="L5" s="19" t="s">
        <v>9</v>
      </c>
      <c r="M5" s="19" t="s">
        <v>8</v>
      </c>
      <c r="N5" s="19" t="s">
        <v>9</v>
      </c>
      <c r="O5" s="19" t="s">
        <v>8</v>
      </c>
      <c r="P5" s="19" t="s">
        <v>9</v>
      </c>
      <c r="Q5" s="19" t="s">
        <v>8</v>
      </c>
      <c r="R5" s="19" t="s">
        <v>9</v>
      </c>
      <c r="S5" s="19" t="s">
        <v>8</v>
      </c>
      <c r="T5" s="19" t="s">
        <v>9</v>
      </c>
      <c r="U5" s="19" t="s">
        <v>8</v>
      </c>
      <c r="V5" s="19" t="s">
        <v>9</v>
      </c>
      <c r="W5" s="19" t="s">
        <v>8</v>
      </c>
      <c r="X5" s="19" t="s">
        <v>9</v>
      </c>
      <c r="Y5" s="19" t="s">
        <v>8</v>
      </c>
      <c r="Z5" s="19" t="s">
        <v>9</v>
      </c>
      <c r="AA5" s="19" t="s">
        <v>8</v>
      </c>
      <c r="AB5" s="20" t="s">
        <v>9</v>
      </c>
      <c r="AC5" s="19" t="s">
        <v>10</v>
      </c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</row>
    <row r="6" spans="1:188" ht="16.5" thickBot="1" x14ac:dyDescent="0.3">
      <c r="A6" s="276"/>
      <c r="B6" s="22" t="s">
        <v>11</v>
      </c>
      <c r="C6" s="278"/>
      <c r="D6" s="22" t="s">
        <v>12</v>
      </c>
      <c r="E6" s="280"/>
      <c r="F6" s="282"/>
      <c r="G6" s="284"/>
      <c r="H6" s="23" t="s">
        <v>368</v>
      </c>
      <c r="I6" s="24" t="s">
        <v>15</v>
      </c>
      <c r="J6" s="24"/>
      <c r="K6" s="25" t="s">
        <v>13</v>
      </c>
      <c r="L6" s="25" t="s">
        <v>13</v>
      </c>
      <c r="M6" s="25" t="s">
        <v>14</v>
      </c>
      <c r="N6" s="25" t="s">
        <v>14</v>
      </c>
      <c r="O6" s="25" t="s">
        <v>15</v>
      </c>
      <c r="P6" s="25" t="s">
        <v>15</v>
      </c>
      <c r="Q6" s="25" t="s">
        <v>16</v>
      </c>
      <c r="R6" s="25" t="s">
        <v>16</v>
      </c>
      <c r="S6" s="25" t="s">
        <v>17</v>
      </c>
      <c r="T6" s="25" t="s">
        <v>17</v>
      </c>
      <c r="U6" s="25" t="s">
        <v>18</v>
      </c>
      <c r="V6" s="25" t="s">
        <v>18</v>
      </c>
      <c r="W6" s="25" t="s">
        <v>19</v>
      </c>
      <c r="X6" s="25" t="s">
        <v>19</v>
      </c>
      <c r="Y6" s="25" t="s">
        <v>20</v>
      </c>
      <c r="Z6" s="25" t="s">
        <v>20</v>
      </c>
      <c r="AA6" s="25" t="s">
        <v>21</v>
      </c>
      <c r="AB6" s="26" t="s">
        <v>21</v>
      </c>
      <c r="AC6" s="25">
        <v>2011</v>
      </c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</row>
    <row r="7" spans="1:188" ht="15.75" hidden="1" thickBot="1" x14ac:dyDescent="0.25">
      <c r="A7" s="27"/>
      <c r="B7" s="27"/>
      <c r="C7" s="27"/>
      <c r="D7" s="27"/>
      <c r="E7" s="27"/>
      <c r="F7" s="27"/>
      <c r="G7" s="28"/>
      <c r="H7" s="29"/>
      <c r="I7" s="29"/>
      <c r="J7" s="29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</row>
    <row r="8" spans="1:188" ht="18.75" hidden="1" thickBot="1" x14ac:dyDescent="0.25">
      <c r="A8" s="31" t="s">
        <v>22</v>
      </c>
      <c r="B8" s="32" t="s">
        <v>23</v>
      </c>
      <c r="C8" s="32"/>
      <c r="D8" s="32"/>
      <c r="E8" s="32"/>
      <c r="F8" s="33"/>
      <c r="G8" s="34" t="s">
        <v>24</v>
      </c>
      <c r="H8" s="35">
        <f>+H9+H36</f>
        <v>0</v>
      </c>
      <c r="I8" s="35">
        <f>+I9+I36</f>
        <v>0</v>
      </c>
      <c r="J8" s="35">
        <f>+J9+J36+J43</f>
        <v>0</v>
      </c>
      <c r="K8" s="35">
        <f t="shared" ref="K8:AB8" si="0">+K9+K36+K43</f>
        <v>0</v>
      </c>
      <c r="L8" s="35" t="e">
        <f t="shared" si="0"/>
        <v>#REF!</v>
      </c>
      <c r="M8" s="35">
        <f t="shared" si="0"/>
        <v>0</v>
      </c>
      <c r="N8" s="35" t="e">
        <f t="shared" si="0"/>
        <v>#REF!</v>
      </c>
      <c r="O8" s="35">
        <f t="shared" si="0"/>
        <v>0</v>
      </c>
      <c r="P8" s="35" t="e">
        <f t="shared" si="0"/>
        <v>#REF!</v>
      </c>
      <c r="Q8" s="35">
        <f t="shared" si="0"/>
        <v>0</v>
      </c>
      <c r="R8" s="35" t="e">
        <f t="shared" si="0"/>
        <v>#REF!</v>
      </c>
      <c r="S8" s="35">
        <f t="shared" si="0"/>
        <v>0</v>
      </c>
      <c r="T8" s="35" t="e">
        <f t="shared" si="0"/>
        <v>#REF!</v>
      </c>
      <c r="U8" s="35">
        <f t="shared" si="0"/>
        <v>0</v>
      </c>
      <c r="V8" s="35" t="e">
        <f t="shared" si="0"/>
        <v>#REF!</v>
      </c>
      <c r="W8" s="35">
        <f t="shared" si="0"/>
        <v>0</v>
      </c>
      <c r="X8" s="35" t="e">
        <f t="shared" si="0"/>
        <v>#REF!</v>
      </c>
      <c r="Y8" s="35">
        <f t="shared" si="0"/>
        <v>0</v>
      </c>
      <c r="Z8" s="35" t="e">
        <f t="shared" si="0"/>
        <v>#REF!</v>
      </c>
      <c r="AA8" s="35">
        <f t="shared" si="0"/>
        <v>0</v>
      </c>
      <c r="AB8" s="36" t="e">
        <f t="shared" si="0"/>
        <v>#REF!</v>
      </c>
      <c r="AC8" s="37">
        <f>+AC9+AC36+AC43</f>
        <v>0</v>
      </c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</row>
    <row r="9" spans="1:188" ht="16.5" hidden="1" thickBot="1" x14ac:dyDescent="0.25">
      <c r="A9" s="38" t="s">
        <v>25</v>
      </c>
      <c r="B9" s="39"/>
      <c r="C9" s="39"/>
      <c r="D9" s="39"/>
      <c r="E9" s="39"/>
      <c r="F9" s="40"/>
      <c r="G9" s="41" t="s">
        <v>26</v>
      </c>
      <c r="H9" s="42">
        <f t="shared" ref="H9:AB9" si="1">+H12+H25+H10</f>
        <v>0</v>
      </c>
      <c r="I9" s="42">
        <f t="shared" si="1"/>
        <v>0</v>
      </c>
      <c r="J9" s="42">
        <f t="shared" si="1"/>
        <v>0</v>
      </c>
      <c r="K9" s="42">
        <f t="shared" si="1"/>
        <v>0</v>
      </c>
      <c r="L9" s="42" t="e">
        <f t="shared" si="1"/>
        <v>#REF!</v>
      </c>
      <c r="M9" s="42">
        <f t="shared" si="1"/>
        <v>0</v>
      </c>
      <c r="N9" s="42" t="e">
        <f t="shared" si="1"/>
        <v>#REF!</v>
      </c>
      <c r="O9" s="42">
        <f t="shared" si="1"/>
        <v>0</v>
      </c>
      <c r="P9" s="42" t="e">
        <f t="shared" si="1"/>
        <v>#REF!</v>
      </c>
      <c r="Q9" s="42">
        <f t="shared" si="1"/>
        <v>0</v>
      </c>
      <c r="R9" s="42" t="e">
        <f t="shared" si="1"/>
        <v>#REF!</v>
      </c>
      <c r="S9" s="42">
        <f t="shared" si="1"/>
        <v>0</v>
      </c>
      <c r="T9" s="42" t="e">
        <f t="shared" si="1"/>
        <v>#REF!</v>
      </c>
      <c r="U9" s="42">
        <f t="shared" si="1"/>
        <v>0</v>
      </c>
      <c r="V9" s="42" t="e">
        <f t="shared" si="1"/>
        <v>#REF!</v>
      </c>
      <c r="W9" s="42">
        <f t="shared" si="1"/>
        <v>0</v>
      </c>
      <c r="X9" s="42" t="e">
        <f t="shared" si="1"/>
        <v>#REF!</v>
      </c>
      <c r="Y9" s="42">
        <f t="shared" si="1"/>
        <v>0</v>
      </c>
      <c r="Z9" s="42" t="e">
        <f t="shared" si="1"/>
        <v>#REF!</v>
      </c>
      <c r="AA9" s="42">
        <f t="shared" si="1"/>
        <v>0</v>
      </c>
      <c r="AB9" s="43" t="e">
        <f t="shared" si="1"/>
        <v>#REF!</v>
      </c>
      <c r="AC9" s="44">
        <f>+AC12+AC25+AC10</f>
        <v>0</v>
      </c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</row>
    <row r="10" spans="1:188" ht="32.25" hidden="1" thickBot="1" x14ac:dyDescent="0.25">
      <c r="A10" s="38">
        <v>1604</v>
      </c>
      <c r="B10" s="39"/>
      <c r="C10" s="39"/>
      <c r="D10" s="39"/>
      <c r="E10" s="39"/>
      <c r="F10" s="40"/>
      <c r="G10" s="45" t="s">
        <v>27</v>
      </c>
      <c r="H10" s="46">
        <f>H11</f>
        <v>0</v>
      </c>
      <c r="I10" s="46">
        <f t="shared" ref="I10:AC10" si="2">I11</f>
        <v>0</v>
      </c>
      <c r="J10" s="46">
        <f t="shared" si="2"/>
        <v>0</v>
      </c>
      <c r="K10" s="46">
        <f t="shared" si="2"/>
        <v>0</v>
      </c>
      <c r="L10" s="46" t="e">
        <f t="shared" si="2"/>
        <v>#REF!</v>
      </c>
      <c r="M10" s="46">
        <f t="shared" si="2"/>
        <v>0</v>
      </c>
      <c r="N10" s="46" t="e">
        <f t="shared" si="2"/>
        <v>#REF!</v>
      </c>
      <c r="O10" s="46">
        <f t="shared" si="2"/>
        <v>0</v>
      </c>
      <c r="P10" s="46" t="e">
        <f t="shared" si="2"/>
        <v>#REF!</v>
      </c>
      <c r="Q10" s="46">
        <f t="shared" si="2"/>
        <v>0</v>
      </c>
      <c r="R10" s="46" t="e">
        <f t="shared" si="2"/>
        <v>#REF!</v>
      </c>
      <c r="S10" s="46">
        <f t="shared" si="2"/>
        <v>0</v>
      </c>
      <c r="T10" s="46" t="e">
        <f t="shared" si="2"/>
        <v>#REF!</v>
      </c>
      <c r="U10" s="46">
        <f t="shared" si="2"/>
        <v>0</v>
      </c>
      <c r="V10" s="46" t="e">
        <f t="shared" si="2"/>
        <v>#REF!</v>
      </c>
      <c r="W10" s="46">
        <f t="shared" si="2"/>
        <v>0</v>
      </c>
      <c r="X10" s="46" t="e">
        <f t="shared" si="2"/>
        <v>#REF!</v>
      </c>
      <c r="Y10" s="46">
        <f t="shared" si="2"/>
        <v>0</v>
      </c>
      <c r="Z10" s="46" t="e">
        <f t="shared" si="2"/>
        <v>#REF!</v>
      </c>
      <c r="AA10" s="46">
        <f t="shared" si="2"/>
        <v>0</v>
      </c>
      <c r="AB10" s="47" t="e">
        <f t="shared" si="2"/>
        <v>#REF!</v>
      </c>
      <c r="AC10" s="37">
        <f t="shared" si="2"/>
        <v>0</v>
      </c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</row>
    <row r="11" spans="1:188" ht="15.75" hidden="1" thickBot="1" x14ac:dyDescent="0.25">
      <c r="A11" s="38"/>
      <c r="B11" s="48" t="s">
        <v>28</v>
      </c>
      <c r="C11" s="39"/>
      <c r="D11" s="39"/>
      <c r="E11" s="39"/>
      <c r="F11" s="40"/>
      <c r="G11" s="49" t="s">
        <v>29</v>
      </c>
      <c r="H11" s="50"/>
      <c r="I11" s="50"/>
      <c r="J11" s="50">
        <f>+H11+I11</f>
        <v>0</v>
      </c>
      <c r="K11" s="50"/>
      <c r="L11" s="50" t="e">
        <f>+#REF!+K11</f>
        <v>#REF!</v>
      </c>
      <c r="M11" s="51"/>
      <c r="N11" s="50" t="e">
        <f>+L11+M11</f>
        <v>#REF!</v>
      </c>
      <c r="O11" s="51"/>
      <c r="P11" s="50" t="e">
        <f>+N11+O11</f>
        <v>#REF!</v>
      </c>
      <c r="Q11" s="51"/>
      <c r="R11" s="50" t="e">
        <f>+P11+Q11</f>
        <v>#REF!</v>
      </c>
      <c r="S11" s="51"/>
      <c r="T11" s="50" t="e">
        <f>+R11+S11</f>
        <v>#REF!</v>
      </c>
      <c r="U11" s="51"/>
      <c r="V11" s="50" t="e">
        <f>+T11+U11</f>
        <v>#REF!</v>
      </c>
      <c r="W11" s="51"/>
      <c r="X11" s="50" t="e">
        <f>+V11+W11</f>
        <v>#REF!</v>
      </c>
      <c r="Y11" s="51"/>
      <c r="Z11" s="50" t="e">
        <f>+X11+Y11</f>
        <v>#REF!</v>
      </c>
      <c r="AA11" s="51"/>
      <c r="AB11" s="52" t="e">
        <f>+Z11+AA11</f>
        <v>#REF!</v>
      </c>
      <c r="AC11" s="53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</row>
    <row r="12" spans="1:188" ht="16.5" hidden="1" thickBot="1" x14ac:dyDescent="0.25">
      <c r="A12" s="38" t="s">
        <v>30</v>
      </c>
      <c r="B12" s="39"/>
      <c r="C12" s="39"/>
      <c r="D12" s="39"/>
      <c r="E12" s="39"/>
      <c r="F12" s="40"/>
      <c r="G12" s="41" t="s">
        <v>31</v>
      </c>
      <c r="H12" s="46">
        <f t="shared" ref="H12:AB12" si="3">+H13+H18</f>
        <v>0</v>
      </c>
      <c r="I12" s="46">
        <f t="shared" si="3"/>
        <v>0</v>
      </c>
      <c r="J12" s="46">
        <f t="shared" si="3"/>
        <v>0</v>
      </c>
      <c r="K12" s="46">
        <f>+K13+K18</f>
        <v>0</v>
      </c>
      <c r="L12" s="42" t="e">
        <f t="shared" si="3"/>
        <v>#REF!</v>
      </c>
      <c r="M12" s="42">
        <f t="shared" si="3"/>
        <v>0</v>
      </c>
      <c r="N12" s="42" t="e">
        <f t="shared" si="3"/>
        <v>#REF!</v>
      </c>
      <c r="O12" s="42">
        <f t="shared" si="3"/>
        <v>0</v>
      </c>
      <c r="P12" s="42" t="e">
        <f t="shared" si="3"/>
        <v>#REF!</v>
      </c>
      <c r="Q12" s="42">
        <f t="shared" si="3"/>
        <v>0</v>
      </c>
      <c r="R12" s="42" t="e">
        <f t="shared" si="3"/>
        <v>#REF!</v>
      </c>
      <c r="S12" s="42">
        <f>+S13+S18</f>
        <v>0</v>
      </c>
      <c r="T12" s="42" t="e">
        <f t="shared" si="3"/>
        <v>#REF!</v>
      </c>
      <c r="U12" s="42">
        <f>+U13+U18</f>
        <v>0</v>
      </c>
      <c r="V12" s="42" t="e">
        <f t="shared" si="3"/>
        <v>#REF!</v>
      </c>
      <c r="W12" s="42">
        <f>+W13+W18</f>
        <v>0</v>
      </c>
      <c r="X12" s="42" t="e">
        <f t="shared" si="3"/>
        <v>#REF!</v>
      </c>
      <c r="Y12" s="42">
        <f>+Y13+Y18</f>
        <v>0</v>
      </c>
      <c r="Z12" s="42" t="e">
        <f t="shared" si="3"/>
        <v>#REF!</v>
      </c>
      <c r="AA12" s="42">
        <f t="shared" si="3"/>
        <v>0</v>
      </c>
      <c r="AB12" s="43" t="e">
        <f t="shared" si="3"/>
        <v>#REF!</v>
      </c>
      <c r="AC12" s="44">
        <f>+AC13+AC18</f>
        <v>0</v>
      </c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</row>
    <row r="13" spans="1:188" ht="16.5" hidden="1" thickBot="1" x14ac:dyDescent="0.25">
      <c r="A13" s="38" t="s">
        <v>32</v>
      </c>
      <c r="B13" s="39"/>
      <c r="C13" s="39"/>
      <c r="D13" s="39"/>
      <c r="E13" s="39"/>
      <c r="F13" s="40"/>
      <c r="G13" s="41" t="s">
        <v>33</v>
      </c>
      <c r="H13" s="46">
        <f t="shared" ref="H13:AB13" si="4">+H14+H16</f>
        <v>0</v>
      </c>
      <c r="I13" s="46">
        <f t="shared" si="4"/>
        <v>0</v>
      </c>
      <c r="J13" s="46">
        <f t="shared" si="4"/>
        <v>0</v>
      </c>
      <c r="K13" s="46">
        <f>+K14+K16</f>
        <v>0</v>
      </c>
      <c r="L13" s="42" t="e">
        <f t="shared" si="4"/>
        <v>#REF!</v>
      </c>
      <c r="M13" s="42">
        <f t="shared" si="4"/>
        <v>0</v>
      </c>
      <c r="N13" s="42" t="e">
        <f t="shared" si="4"/>
        <v>#REF!</v>
      </c>
      <c r="O13" s="42">
        <f t="shared" si="4"/>
        <v>0</v>
      </c>
      <c r="P13" s="42" t="e">
        <f t="shared" si="4"/>
        <v>#REF!</v>
      </c>
      <c r="Q13" s="42">
        <f t="shared" si="4"/>
        <v>0</v>
      </c>
      <c r="R13" s="42" t="e">
        <f t="shared" si="4"/>
        <v>#REF!</v>
      </c>
      <c r="S13" s="42">
        <f>+S14+S16</f>
        <v>0</v>
      </c>
      <c r="T13" s="42" t="e">
        <f t="shared" si="4"/>
        <v>#REF!</v>
      </c>
      <c r="U13" s="42">
        <f>+U14+U16</f>
        <v>0</v>
      </c>
      <c r="V13" s="42" t="e">
        <f t="shared" si="4"/>
        <v>#REF!</v>
      </c>
      <c r="W13" s="42">
        <f>+W14+W16</f>
        <v>0</v>
      </c>
      <c r="X13" s="42" t="e">
        <f t="shared" si="4"/>
        <v>#REF!</v>
      </c>
      <c r="Y13" s="42">
        <f>+Y14+Y16</f>
        <v>0</v>
      </c>
      <c r="Z13" s="42" t="e">
        <f t="shared" si="4"/>
        <v>#REF!</v>
      </c>
      <c r="AA13" s="42">
        <f t="shared" si="4"/>
        <v>0</v>
      </c>
      <c r="AB13" s="43" t="e">
        <f t="shared" si="4"/>
        <v>#REF!</v>
      </c>
      <c r="AC13" s="44">
        <f>+AC14+AC16</f>
        <v>0</v>
      </c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</row>
    <row r="14" spans="1:188" s="1" customFormat="1" ht="16.5" hidden="1" thickBot="1" x14ac:dyDescent="0.3">
      <c r="A14" s="38"/>
      <c r="B14" s="39" t="s">
        <v>34</v>
      </c>
      <c r="C14" s="39"/>
      <c r="D14" s="39"/>
      <c r="E14" s="39"/>
      <c r="F14" s="40"/>
      <c r="G14" s="45" t="s">
        <v>35</v>
      </c>
      <c r="H14" s="46">
        <f t="shared" ref="H14:AC14" si="5">+H15</f>
        <v>0</v>
      </c>
      <c r="I14" s="46">
        <f t="shared" si="5"/>
        <v>0</v>
      </c>
      <c r="J14" s="46">
        <f t="shared" si="5"/>
        <v>0</v>
      </c>
      <c r="K14" s="46">
        <f t="shared" si="5"/>
        <v>0</v>
      </c>
      <c r="L14" s="42" t="e">
        <f t="shared" si="5"/>
        <v>#REF!</v>
      </c>
      <c r="M14" s="42">
        <f t="shared" si="5"/>
        <v>0</v>
      </c>
      <c r="N14" s="42" t="e">
        <f t="shared" si="5"/>
        <v>#REF!</v>
      </c>
      <c r="O14" s="42">
        <f t="shared" si="5"/>
        <v>0</v>
      </c>
      <c r="P14" s="42" t="e">
        <f t="shared" si="5"/>
        <v>#REF!</v>
      </c>
      <c r="Q14" s="42">
        <f t="shared" si="5"/>
        <v>0</v>
      </c>
      <c r="R14" s="42" t="e">
        <f t="shared" si="5"/>
        <v>#REF!</v>
      </c>
      <c r="S14" s="42">
        <f>+S15</f>
        <v>0</v>
      </c>
      <c r="T14" s="42" t="e">
        <f t="shared" si="5"/>
        <v>#REF!</v>
      </c>
      <c r="U14" s="42">
        <f>+U15</f>
        <v>0</v>
      </c>
      <c r="V14" s="42" t="e">
        <f t="shared" si="5"/>
        <v>#REF!</v>
      </c>
      <c r="W14" s="42">
        <f>+W15</f>
        <v>0</v>
      </c>
      <c r="X14" s="42" t="e">
        <f t="shared" si="5"/>
        <v>#REF!</v>
      </c>
      <c r="Y14" s="42">
        <f>+Y15</f>
        <v>0</v>
      </c>
      <c r="Z14" s="42" t="e">
        <f t="shared" si="5"/>
        <v>#REF!</v>
      </c>
      <c r="AA14" s="42">
        <f t="shared" si="5"/>
        <v>0</v>
      </c>
      <c r="AB14" s="43" t="e">
        <f t="shared" si="5"/>
        <v>#REF!</v>
      </c>
      <c r="AC14" s="44">
        <f t="shared" si="5"/>
        <v>0</v>
      </c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</row>
    <row r="15" spans="1:188" ht="15.75" hidden="1" thickBot="1" x14ac:dyDescent="0.25">
      <c r="A15" s="57"/>
      <c r="B15" s="58"/>
      <c r="C15" s="58" t="s">
        <v>36</v>
      </c>
      <c r="D15" s="58"/>
      <c r="E15" s="58"/>
      <c r="F15" s="59"/>
      <c r="G15" s="49" t="s">
        <v>37</v>
      </c>
      <c r="H15" s="60"/>
      <c r="I15" s="61"/>
      <c r="J15" s="60">
        <f>H15+I15</f>
        <v>0</v>
      </c>
      <c r="K15" s="61"/>
      <c r="L15" s="62" t="e">
        <f>#REF!+K15</f>
        <v>#REF!</v>
      </c>
      <c r="M15" s="60"/>
      <c r="N15" s="62" t="e">
        <f>L15+M15</f>
        <v>#REF!</v>
      </c>
      <c r="O15" s="63"/>
      <c r="P15" s="62" t="e">
        <f>O15+N15</f>
        <v>#REF!</v>
      </c>
      <c r="Q15" s="63"/>
      <c r="R15" s="62" t="e">
        <f>P15+Q15</f>
        <v>#REF!</v>
      </c>
      <c r="S15" s="62"/>
      <c r="T15" s="62" t="e">
        <f>R15+S15</f>
        <v>#REF!</v>
      </c>
      <c r="U15" s="62"/>
      <c r="V15" s="62" t="e">
        <f>T15+U15</f>
        <v>#REF!</v>
      </c>
      <c r="W15" s="62"/>
      <c r="X15" s="62" t="e">
        <f>V15+W15</f>
        <v>#REF!</v>
      </c>
      <c r="Y15" s="51"/>
      <c r="Z15" s="62" t="e">
        <f>X15+Y15</f>
        <v>#REF!</v>
      </c>
      <c r="AA15" s="62"/>
      <c r="AB15" s="64" t="e">
        <f>Z15+AA15</f>
        <v>#REF!</v>
      </c>
      <c r="AC15" s="65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</row>
    <row r="16" spans="1:188" ht="15.75" hidden="1" thickBot="1" x14ac:dyDescent="0.25">
      <c r="A16" s="57"/>
      <c r="B16" s="58" t="s">
        <v>38</v>
      </c>
      <c r="C16" s="58"/>
      <c r="D16" s="58"/>
      <c r="E16" s="58"/>
      <c r="F16" s="59"/>
      <c r="G16" s="49" t="s">
        <v>39</v>
      </c>
      <c r="H16" s="60"/>
      <c r="I16" s="61"/>
      <c r="J16" s="60">
        <f>H16+I16</f>
        <v>0</v>
      </c>
      <c r="K16" s="61"/>
      <c r="L16" s="62" t="e">
        <f>#REF!+K16</f>
        <v>#REF!</v>
      </c>
      <c r="M16" s="60"/>
      <c r="N16" s="62" t="e">
        <f>L16+M16</f>
        <v>#REF!</v>
      </c>
      <c r="O16" s="63"/>
      <c r="P16" s="62" t="e">
        <f>O16+N16</f>
        <v>#REF!</v>
      </c>
      <c r="Q16" s="63"/>
      <c r="R16" s="62" t="e">
        <f>P16+Q16</f>
        <v>#REF!</v>
      </c>
      <c r="S16" s="62"/>
      <c r="T16" s="62" t="e">
        <f>R16+S16</f>
        <v>#REF!</v>
      </c>
      <c r="U16" s="62"/>
      <c r="V16" s="62" t="e">
        <f>T16+U16</f>
        <v>#REF!</v>
      </c>
      <c r="W16" s="62"/>
      <c r="X16" s="62" t="e">
        <f>V16+W16</f>
        <v>#REF!</v>
      </c>
      <c r="Y16" s="51"/>
      <c r="Z16" s="62" t="e">
        <f>X16+Y16</f>
        <v>#REF!</v>
      </c>
      <c r="AA16" s="62"/>
      <c r="AB16" s="64" t="e">
        <f>Z16+AA16</f>
        <v>#REF!</v>
      </c>
      <c r="AC16" s="65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</row>
    <row r="17" spans="1:188" ht="15.75" hidden="1" thickBot="1" x14ac:dyDescent="0.25">
      <c r="A17" s="57"/>
      <c r="B17" s="58"/>
      <c r="C17" s="58"/>
      <c r="D17" s="58"/>
      <c r="E17" s="58"/>
      <c r="F17" s="59"/>
      <c r="G17" s="66"/>
      <c r="H17" s="67"/>
      <c r="I17" s="68"/>
      <c r="J17" s="67"/>
      <c r="K17" s="68"/>
      <c r="L17" s="62"/>
      <c r="M17" s="67"/>
      <c r="N17" s="62"/>
      <c r="O17" s="51"/>
      <c r="P17" s="62"/>
      <c r="Q17" s="51"/>
      <c r="R17" s="62"/>
      <c r="S17" s="62"/>
      <c r="T17" s="62"/>
      <c r="U17" s="62"/>
      <c r="V17" s="62"/>
      <c r="W17" s="62"/>
      <c r="X17" s="62"/>
      <c r="Y17" s="51"/>
      <c r="Z17" s="62"/>
      <c r="AA17" s="62"/>
      <c r="AB17" s="64"/>
      <c r="AC17" s="65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</row>
    <row r="18" spans="1:188" ht="16.5" hidden="1" thickBot="1" x14ac:dyDescent="0.25">
      <c r="A18" s="38" t="s">
        <v>40</v>
      </c>
      <c r="B18" s="39"/>
      <c r="C18" s="39"/>
      <c r="D18" s="39"/>
      <c r="E18" s="39"/>
      <c r="F18" s="40"/>
      <c r="G18" s="69" t="s">
        <v>41</v>
      </c>
      <c r="H18" s="46">
        <f t="shared" ref="H18:L18" si="6">+H19</f>
        <v>0</v>
      </c>
      <c r="I18" s="42">
        <f t="shared" si="6"/>
        <v>0</v>
      </c>
      <c r="J18" s="46">
        <f t="shared" si="6"/>
        <v>0</v>
      </c>
      <c r="K18" s="42">
        <f>+K19</f>
        <v>0</v>
      </c>
      <c r="L18" s="42" t="e">
        <f t="shared" si="6"/>
        <v>#REF!</v>
      </c>
      <c r="M18" s="46">
        <f>+M19</f>
        <v>0</v>
      </c>
      <c r="N18" s="42" t="e">
        <f t="shared" ref="N18:AC18" si="7">+N19</f>
        <v>#REF!</v>
      </c>
      <c r="O18" s="42">
        <f>+O19</f>
        <v>0</v>
      </c>
      <c r="P18" s="42" t="e">
        <f t="shared" si="7"/>
        <v>#REF!</v>
      </c>
      <c r="Q18" s="42">
        <f>+Q19</f>
        <v>0</v>
      </c>
      <c r="R18" s="42" t="e">
        <f t="shared" si="7"/>
        <v>#REF!</v>
      </c>
      <c r="S18" s="42">
        <f>+S19</f>
        <v>0</v>
      </c>
      <c r="T18" s="42" t="e">
        <f t="shared" si="7"/>
        <v>#REF!</v>
      </c>
      <c r="U18" s="42">
        <f>+U19</f>
        <v>0</v>
      </c>
      <c r="V18" s="42" t="e">
        <f t="shared" si="7"/>
        <v>#REF!</v>
      </c>
      <c r="W18" s="42">
        <f>+W19</f>
        <v>0</v>
      </c>
      <c r="X18" s="42" t="e">
        <f t="shared" si="7"/>
        <v>#REF!</v>
      </c>
      <c r="Y18" s="42">
        <f>+Y19</f>
        <v>0</v>
      </c>
      <c r="Z18" s="42" t="e">
        <f t="shared" si="7"/>
        <v>#REF!</v>
      </c>
      <c r="AA18" s="42">
        <f t="shared" si="7"/>
        <v>0</v>
      </c>
      <c r="AB18" s="43" t="e">
        <f t="shared" si="7"/>
        <v>#REF!</v>
      </c>
      <c r="AC18" s="44">
        <f t="shared" si="7"/>
        <v>0</v>
      </c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</row>
    <row r="19" spans="1:188" s="1" customFormat="1" ht="16.5" hidden="1" thickBot="1" x14ac:dyDescent="0.3">
      <c r="A19" s="38"/>
      <c r="B19" s="39" t="s">
        <v>34</v>
      </c>
      <c r="C19" s="39"/>
      <c r="D19" s="39"/>
      <c r="E19" s="39"/>
      <c r="F19" s="40"/>
      <c r="G19" s="41" t="s">
        <v>42</v>
      </c>
      <c r="H19" s="46">
        <f>+H20+H22+H23+H24</f>
        <v>0</v>
      </c>
      <c r="I19" s="46">
        <f t="shared" ref="I19:AB19" si="8">+I20+I22+I23+I24</f>
        <v>0</v>
      </c>
      <c r="J19" s="46">
        <f t="shared" si="8"/>
        <v>0</v>
      </c>
      <c r="K19" s="46">
        <f t="shared" si="8"/>
        <v>0</v>
      </c>
      <c r="L19" s="46" t="e">
        <f t="shared" si="8"/>
        <v>#REF!</v>
      </c>
      <c r="M19" s="46">
        <f t="shared" si="8"/>
        <v>0</v>
      </c>
      <c r="N19" s="46" t="e">
        <f t="shared" si="8"/>
        <v>#REF!</v>
      </c>
      <c r="O19" s="46">
        <f t="shared" si="8"/>
        <v>0</v>
      </c>
      <c r="P19" s="46" t="e">
        <f t="shared" si="8"/>
        <v>#REF!</v>
      </c>
      <c r="Q19" s="46">
        <f t="shared" si="8"/>
        <v>0</v>
      </c>
      <c r="R19" s="46" t="e">
        <f t="shared" si="8"/>
        <v>#REF!</v>
      </c>
      <c r="S19" s="46">
        <f t="shared" si="8"/>
        <v>0</v>
      </c>
      <c r="T19" s="46" t="e">
        <f t="shared" si="8"/>
        <v>#REF!</v>
      </c>
      <c r="U19" s="46">
        <f t="shared" si="8"/>
        <v>0</v>
      </c>
      <c r="V19" s="46" t="e">
        <f t="shared" si="8"/>
        <v>#REF!</v>
      </c>
      <c r="W19" s="46">
        <f t="shared" si="8"/>
        <v>0</v>
      </c>
      <c r="X19" s="46" t="e">
        <f t="shared" si="8"/>
        <v>#REF!</v>
      </c>
      <c r="Y19" s="46">
        <f t="shared" si="8"/>
        <v>0</v>
      </c>
      <c r="Z19" s="46" t="e">
        <f t="shared" si="8"/>
        <v>#REF!</v>
      </c>
      <c r="AA19" s="46">
        <f t="shared" si="8"/>
        <v>0</v>
      </c>
      <c r="AB19" s="47" t="e">
        <f t="shared" si="8"/>
        <v>#REF!</v>
      </c>
      <c r="AC19" s="37">
        <f>+AC20+AC22+AC23+AC24</f>
        <v>0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</row>
    <row r="20" spans="1:188" ht="15.75" hidden="1" thickBot="1" x14ac:dyDescent="0.25">
      <c r="A20" s="57"/>
      <c r="B20" s="58"/>
      <c r="C20" s="58" t="s">
        <v>36</v>
      </c>
      <c r="D20" s="58"/>
      <c r="E20" s="58"/>
      <c r="F20" s="59"/>
      <c r="G20" s="66" t="s">
        <v>43</v>
      </c>
      <c r="H20" s="67"/>
      <c r="I20" s="68"/>
      <c r="J20" s="60">
        <f>H20+I20</f>
        <v>0</v>
      </c>
      <c r="K20" s="68"/>
      <c r="L20" s="62" t="e">
        <f>#REF!+K20</f>
        <v>#REF!</v>
      </c>
      <c r="M20" s="67"/>
      <c r="N20" s="62" t="e">
        <f>L20+M20</f>
        <v>#REF!</v>
      </c>
      <c r="O20" s="51"/>
      <c r="P20" s="62" t="e">
        <f>O20+N20</f>
        <v>#REF!</v>
      </c>
      <c r="Q20" s="51"/>
      <c r="R20" s="62" t="e">
        <f>P20+Q20</f>
        <v>#REF!</v>
      </c>
      <c r="S20" s="62"/>
      <c r="T20" s="62" t="e">
        <f>R20+S20</f>
        <v>#REF!</v>
      </c>
      <c r="U20" s="62"/>
      <c r="V20" s="62" t="e">
        <f>T20+U20</f>
        <v>#REF!</v>
      </c>
      <c r="W20" s="62"/>
      <c r="X20" s="62" t="e">
        <f>V20+W20</f>
        <v>#REF!</v>
      </c>
      <c r="Y20" s="51"/>
      <c r="Z20" s="62" t="e">
        <f>X20+Y20</f>
        <v>#REF!</v>
      </c>
      <c r="AA20" s="62"/>
      <c r="AB20" s="64" t="e">
        <f>Z20+AA20</f>
        <v>#REF!</v>
      </c>
      <c r="AC20" s="65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</row>
    <row r="21" spans="1:188" ht="15.75" hidden="1" thickBot="1" x14ac:dyDescent="0.25">
      <c r="A21" s="57"/>
      <c r="B21" s="58"/>
      <c r="C21" s="58"/>
      <c r="D21" s="58"/>
      <c r="E21" s="58"/>
      <c r="F21" s="59"/>
      <c r="G21" s="66"/>
      <c r="H21" s="67"/>
      <c r="I21" s="68"/>
      <c r="J21" s="60">
        <f>H21+I21</f>
        <v>0</v>
      </c>
      <c r="K21" s="68"/>
      <c r="L21" s="62" t="e">
        <f>#REF!+K21</f>
        <v>#REF!</v>
      </c>
      <c r="M21" s="67"/>
      <c r="N21" s="62"/>
      <c r="O21" s="51"/>
      <c r="P21" s="62"/>
      <c r="Q21" s="51"/>
      <c r="R21" s="62"/>
      <c r="S21" s="62"/>
      <c r="T21" s="62"/>
      <c r="U21" s="62"/>
      <c r="V21" s="62"/>
      <c r="W21" s="62"/>
      <c r="X21" s="62"/>
      <c r="Y21" s="51"/>
      <c r="Z21" s="62"/>
      <c r="AA21" s="62"/>
      <c r="AB21" s="64"/>
      <c r="AC21" s="65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</row>
    <row r="22" spans="1:188" ht="15.75" hidden="1" thickBot="1" x14ac:dyDescent="0.25">
      <c r="A22" s="57"/>
      <c r="B22" s="58"/>
      <c r="C22" s="58" t="s">
        <v>34</v>
      </c>
      <c r="D22" s="58"/>
      <c r="E22" s="58"/>
      <c r="F22" s="59"/>
      <c r="G22" s="66" t="s">
        <v>44</v>
      </c>
      <c r="H22" s="67"/>
      <c r="I22" s="68"/>
      <c r="J22" s="60">
        <f>H22+I22</f>
        <v>0</v>
      </c>
      <c r="K22" s="68"/>
      <c r="L22" s="62" t="e">
        <f>#REF!+K22</f>
        <v>#REF!</v>
      </c>
      <c r="M22" s="67"/>
      <c r="N22" s="62" t="e">
        <f>L22+M22</f>
        <v>#REF!</v>
      </c>
      <c r="O22" s="51"/>
      <c r="P22" s="62" t="e">
        <f>O22+N22</f>
        <v>#REF!</v>
      </c>
      <c r="Q22" s="51"/>
      <c r="R22" s="62" t="e">
        <f>P22+Q22</f>
        <v>#REF!</v>
      </c>
      <c r="S22" s="62"/>
      <c r="T22" s="62" t="e">
        <f>R22+S22</f>
        <v>#REF!</v>
      </c>
      <c r="U22" s="62"/>
      <c r="V22" s="62" t="e">
        <f>T22+U22</f>
        <v>#REF!</v>
      </c>
      <c r="W22" s="62"/>
      <c r="X22" s="62" t="e">
        <f>V22+W22</f>
        <v>#REF!</v>
      </c>
      <c r="Y22" s="51"/>
      <c r="Z22" s="62" t="e">
        <f>X22+Y22</f>
        <v>#REF!</v>
      </c>
      <c r="AA22" s="62"/>
      <c r="AB22" s="64" t="e">
        <f>Z22+AA22</f>
        <v>#REF!</v>
      </c>
      <c r="AC22" s="65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</row>
    <row r="23" spans="1:188" ht="15.75" hidden="1" thickBot="1" x14ac:dyDescent="0.25">
      <c r="A23" s="57"/>
      <c r="B23" s="58"/>
      <c r="C23" s="58"/>
      <c r="D23" s="58"/>
      <c r="E23" s="58"/>
      <c r="F23" s="59"/>
      <c r="G23" s="66" t="s">
        <v>45</v>
      </c>
      <c r="H23" s="67"/>
      <c r="I23" s="68"/>
      <c r="J23" s="60">
        <f>H23+I23</f>
        <v>0</v>
      </c>
      <c r="K23" s="68"/>
      <c r="L23" s="62" t="e">
        <f>#REF!+K23</f>
        <v>#REF!</v>
      </c>
      <c r="M23" s="67"/>
      <c r="N23" s="62" t="e">
        <f>L23+M23</f>
        <v>#REF!</v>
      </c>
      <c r="O23" s="51"/>
      <c r="P23" s="62" t="e">
        <f>O23+N23</f>
        <v>#REF!</v>
      </c>
      <c r="Q23" s="51"/>
      <c r="R23" s="62" t="e">
        <f>P23+Q23</f>
        <v>#REF!</v>
      </c>
      <c r="S23" s="62"/>
      <c r="T23" s="62" t="e">
        <f>R23+S23</f>
        <v>#REF!</v>
      </c>
      <c r="U23" s="62"/>
      <c r="V23" s="62" t="e">
        <f>+T23+U23</f>
        <v>#REF!</v>
      </c>
      <c r="W23" s="62"/>
      <c r="X23" s="62" t="e">
        <f>V23+W23</f>
        <v>#REF!</v>
      </c>
      <c r="Y23" s="51"/>
      <c r="Z23" s="62" t="e">
        <f>X23+Y23</f>
        <v>#REF!</v>
      </c>
      <c r="AA23" s="62"/>
      <c r="AB23" s="64" t="e">
        <f>Z23+AA23</f>
        <v>#REF!</v>
      </c>
      <c r="AC23" s="65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</row>
    <row r="24" spans="1:188" ht="15.75" hidden="1" thickBot="1" x14ac:dyDescent="0.25">
      <c r="A24" s="57"/>
      <c r="B24" s="58"/>
      <c r="C24" s="58"/>
      <c r="D24" s="58"/>
      <c r="E24" s="58"/>
      <c r="F24" s="59"/>
      <c r="G24" s="66" t="s">
        <v>46</v>
      </c>
      <c r="H24" s="67"/>
      <c r="I24" s="68"/>
      <c r="J24" s="60">
        <f>H24+I24</f>
        <v>0</v>
      </c>
      <c r="K24" s="68"/>
      <c r="L24" s="62" t="e">
        <f>#REF!+K24</f>
        <v>#REF!</v>
      </c>
      <c r="M24" s="67"/>
      <c r="N24" s="62" t="e">
        <f>L24+M24</f>
        <v>#REF!</v>
      </c>
      <c r="O24" s="51"/>
      <c r="P24" s="62" t="e">
        <f>O24+N24</f>
        <v>#REF!</v>
      </c>
      <c r="Q24" s="51"/>
      <c r="R24" s="62" t="e">
        <f>P24+Q24</f>
        <v>#REF!</v>
      </c>
      <c r="S24" s="62"/>
      <c r="T24" s="62" t="e">
        <f>R24+S24</f>
        <v>#REF!</v>
      </c>
      <c r="U24" s="62"/>
      <c r="V24" s="62" t="e">
        <f>+T24+U24</f>
        <v>#REF!</v>
      </c>
      <c r="W24" s="62"/>
      <c r="X24" s="62" t="e">
        <f>V24+W24</f>
        <v>#REF!</v>
      </c>
      <c r="Y24" s="51"/>
      <c r="Z24" s="62" t="e">
        <f>X24+Y24</f>
        <v>#REF!</v>
      </c>
      <c r="AA24" s="62"/>
      <c r="AB24" s="64" t="e">
        <f>Z24+AA24</f>
        <v>#REF!</v>
      </c>
      <c r="AC24" s="65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</row>
    <row r="25" spans="1:188" ht="20.100000000000001" hidden="1" customHeight="1" thickBot="1" x14ac:dyDescent="0.25">
      <c r="A25" s="38" t="s">
        <v>47</v>
      </c>
      <c r="B25" s="39" t="s">
        <v>23</v>
      </c>
      <c r="C25" s="39"/>
      <c r="D25" s="39"/>
      <c r="E25" s="39"/>
      <c r="F25" s="40"/>
      <c r="G25" s="41" t="s">
        <v>48</v>
      </c>
      <c r="H25" s="46">
        <f t="shared" ref="H25:AB25" si="9">+H26+H30</f>
        <v>0</v>
      </c>
      <c r="I25" s="42">
        <f t="shared" si="9"/>
        <v>0</v>
      </c>
      <c r="J25" s="46">
        <f t="shared" si="9"/>
        <v>0</v>
      </c>
      <c r="K25" s="42">
        <f t="shared" si="9"/>
        <v>0</v>
      </c>
      <c r="L25" s="42" t="e">
        <f t="shared" si="9"/>
        <v>#REF!</v>
      </c>
      <c r="M25" s="46">
        <f>+M26+M30</f>
        <v>0</v>
      </c>
      <c r="N25" s="42" t="e">
        <f t="shared" si="9"/>
        <v>#REF!</v>
      </c>
      <c r="O25" s="42">
        <f>+O26+O30</f>
        <v>0</v>
      </c>
      <c r="P25" s="42" t="e">
        <f t="shared" si="9"/>
        <v>#REF!</v>
      </c>
      <c r="Q25" s="42">
        <f>+Q26+Q30</f>
        <v>0</v>
      </c>
      <c r="R25" s="42" t="e">
        <f t="shared" si="9"/>
        <v>#REF!</v>
      </c>
      <c r="S25" s="42">
        <f>+S26+S30</f>
        <v>0</v>
      </c>
      <c r="T25" s="42" t="e">
        <f t="shared" si="9"/>
        <v>#REF!</v>
      </c>
      <c r="U25" s="42">
        <f>+U26+U30</f>
        <v>0</v>
      </c>
      <c r="V25" s="42" t="e">
        <f t="shared" si="9"/>
        <v>#REF!</v>
      </c>
      <c r="W25" s="42">
        <f>+W26+W30</f>
        <v>0</v>
      </c>
      <c r="X25" s="42" t="e">
        <f t="shared" si="9"/>
        <v>#REF!</v>
      </c>
      <c r="Y25" s="42">
        <f>+Y26+Y30</f>
        <v>0</v>
      </c>
      <c r="Z25" s="42" t="e">
        <f t="shared" si="9"/>
        <v>#REF!</v>
      </c>
      <c r="AA25" s="42">
        <f t="shared" si="9"/>
        <v>0</v>
      </c>
      <c r="AB25" s="43" t="e">
        <f t="shared" si="9"/>
        <v>#REF!</v>
      </c>
      <c r="AC25" s="44">
        <f>+AC26+AC30</f>
        <v>0</v>
      </c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</row>
    <row r="26" spans="1:188" ht="16.5" hidden="1" thickBot="1" x14ac:dyDescent="0.25">
      <c r="A26" s="38" t="s">
        <v>49</v>
      </c>
      <c r="B26" s="39"/>
      <c r="C26" s="39"/>
      <c r="D26" s="39"/>
      <c r="E26" s="39"/>
      <c r="F26" s="40"/>
      <c r="G26" s="41" t="s">
        <v>50</v>
      </c>
      <c r="H26" s="46">
        <f t="shared" ref="H26:AC26" si="10">+H27</f>
        <v>0</v>
      </c>
      <c r="I26" s="42">
        <f t="shared" si="10"/>
        <v>0</v>
      </c>
      <c r="J26" s="46">
        <f t="shared" si="10"/>
        <v>0</v>
      </c>
      <c r="K26" s="42">
        <f t="shared" si="10"/>
        <v>0</v>
      </c>
      <c r="L26" s="42" t="e">
        <f t="shared" si="10"/>
        <v>#REF!</v>
      </c>
      <c r="M26" s="46">
        <f>+M27</f>
        <v>0</v>
      </c>
      <c r="N26" s="42" t="e">
        <f t="shared" si="10"/>
        <v>#REF!</v>
      </c>
      <c r="O26" s="42">
        <f>+O27</f>
        <v>0</v>
      </c>
      <c r="P26" s="42" t="e">
        <f t="shared" si="10"/>
        <v>#REF!</v>
      </c>
      <c r="Q26" s="42">
        <f>+Q27</f>
        <v>0</v>
      </c>
      <c r="R26" s="42" t="e">
        <f t="shared" si="10"/>
        <v>#REF!</v>
      </c>
      <c r="S26" s="42">
        <f>+S27</f>
        <v>0</v>
      </c>
      <c r="T26" s="42" t="e">
        <f t="shared" si="10"/>
        <v>#REF!</v>
      </c>
      <c r="U26" s="42">
        <f>+U27</f>
        <v>0</v>
      </c>
      <c r="V26" s="42" t="e">
        <f t="shared" si="10"/>
        <v>#REF!</v>
      </c>
      <c r="W26" s="42">
        <f>+W27</f>
        <v>0</v>
      </c>
      <c r="X26" s="42" t="e">
        <f t="shared" si="10"/>
        <v>#REF!</v>
      </c>
      <c r="Y26" s="42">
        <f>+Y27</f>
        <v>0</v>
      </c>
      <c r="Z26" s="42" t="e">
        <f t="shared" si="10"/>
        <v>#REF!</v>
      </c>
      <c r="AA26" s="42">
        <f t="shared" si="10"/>
        <v>0</v>
      </c>
      <c r="AB26" s="43" t="e">
        <f t="shared" si="10"/>
        <v>#REF!</v>
      </c>
      <c r="AC26" s="44">
        <f t="shared" si="10"/>
        <v>0</v>
      </c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</row>
    <row r="27" spans="1:188" ht="16.5" hidden="1" thickBot="1" x14ac:dyDescent="0.25">
      <c r="A27" s="38" t="s">
        <v>51</v>
      </c>
      <c r="B27" s="39"/>
      <c r="C27" s="39"/>
      <c r="D27" s="39"/>
      <c r="E27" s="39"/>
      <c r="F27" s="40"/>
      <c r="G27" s="41" t="s">
        <v>52</v>
      </c>
      <c r="H27" s="46">
        <f t="shared" ref="H27:AB27" si="11">+H28+H29</f>
        <v>0</v>
      </c>
      <c r="I27" s="42">
        <f t="shared" si="11"/>
        <v>0</v>
      </c>
      <c r="J27" s="46">
        <f t="shared" si="11"/>
        <v>0</v>
      </c>
      <c r="K27" s="42">
        <f t="shared" si="11"/>
        <v>0</v>
      </c>
      <c r="L27" s="42" t="e">
        <f t="shared" si="11"/>
        <v>#REF!</v>
      </c>
      <c r="M27" s="46">
        <f>+M28+M29</f>
        <v>0</v>
      </c>
      <c r="N27" s="42" t="e">
        <f t="shared" si="11"/>
        <v>#REF!</v>
      </c>
      <c r="O27" s="42">
        <f>+O28+O29</f>
        <v>0</v>
      </c>
      <c r="P27" s="42" t="e">
        <f t="shared" si="11"/>
        <v>#REF!</v>
      </c>
      <c r="Q27" s="42">
        <f>+Q28+Q29</f>
        <v>0</v>
      </c>
      <c r="R27" s="42" t="e">
        <f t="shared" si="11"/>
        <v>#REF!</v>
      </c>
      <c r="S27" s="42">
        <f>+S28+S29</f>
        <v>0</v>
      </c>
      <c r="T27" s="42" t="e">
        <f t="shared" si="11"/>
        <v>#REF!</v>
      </c>
      <c r="U27" s="42">
        <f>+U28+U29</f>
        <v>0</v>
      </c>
      <c r="V27" s="42" t="e">
        <f t="shared" si="11"/>
        <v>#REF!</v>
      </c>
      <c r="W27" s="42">
        <f>+W28+W29</f>
        <v>0</v>
      </c>
      <c r="X27" s="42" t="e">
        <f t="shared" si="11"/>
        <v>#REF!</v>
      </c>
      <c r="Y27" s="42">
        <f>+Y28+Y29</f>
        <v>0</v>
      </c>
      <c r="Z27" s="42" t="e">
        <f t="shared" si="11"/>
        <v>#REF!</v>
      </c>
      <c r="AA27" s="42">
        <f t="shared" si="11"/>
        <v>0</v>
      </c>
      <c r="AB27" s="43" t="e">
        <f t="shared" si="11"/>
        <v>#REF!</v>
      </c>
      <c r="AC27" s="44">
        <f>+AC28+AC29</f>
        <v>0</v>
      </c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</row>
    <row r="28" spans="1:188" ht="15.75" hidden="1" thickBot="1" x14ac:dyDescent="0.25">
      <c r="A28" s="57"/>
      <c r="B28" s="58" t="s">
        <v>53</v>
      </c>
      <c r="C28" s="58"/>
      <c r="D28" s="58"/>
      <c r="E28" s="58"/>
      <c r="F28" s="59"/>
      <c r="G28" s="49" t="s">
        <v>54</v>
      </c>
      <c r="H28" s="60"/>
      <c r="I28" s="61"/>
      <c r="J28" s="60">
        <f>H28+I28</f>
        <v>0</v>
      </c>
      <c r="K28" s="61"/>
      <c r="L28" s="62" t="e">
        <f>#REF!+K28</f>
        <v>#REF!</v>
      </c>
      <c r="M28" s="60"/>
      <c r="N28" s="62" t="e">
        <f>L28+M28</f>
        <v>#REF!</v>
      </c>
      <c r="O28" s="63"/>
      <c r="P28" s="62" t="e">
        <f>O28+N28</f>
        <v>#REF!</v>
      </c>
      <c r="Q28" s="63"/>
      <c r="R28" s="62" t="e">
        <f>P28+Q28</f>
        <v>#REF!</v>
      </c>
      <c r="S28" s="62"/>
      <c r="T28" s="62" t="e">
        <f>R28+S28</f>
        <v>#REF!</v>
      </c>
      <c r="U28" s="62"/>
      <c r="V28" s="62" t="e">
        <f>T28+U28</f>
        <v>#REF!</v>
      </c>
      <c r="W28" s="62"/>
      <c r="X28" s="62" t="e">
        <f>V28+W28</f>
        <v>#REF!</v>
      </c>
      <c r="Y28" s="51"/>
      <c r="Z28" s="62" t="e">
        <f>X28+Y28</f>
        <v>#REF!</v>
      </c>
      <c r="AA28" s="62"/>
      <c r="AB28" s="64" t="e">
        <f>Z28+AA28</f>
        <v>#REF!</v>
      </c>
      <c r="AC28" s="65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</row>
    <row r="29" spans="1:188" ht="15.75" hidden="1" thickBot="1" x14ac:dyDescent="0.25">
      <c r="A29" s="57"/>
      <c r="B29" s="58" t="s">
        <v>23</v>
      </c>
      <c r="C29" s="58"/>
      <c r="D29" s="58"/>
      <c r="E29" s="58"/>
      <c r="F29" s="59"/>
      <c r="G29" s="49" t="s">
        <v>55</v>
      </c>
      <c r="H29" s="60"/>
      <c r="I29" s="61"/>
      <c r="J29" s="60">
        <f>H29+I29</f>
        <v>0</v>
      </c>
      <c r="K29" s="61"/>
      <c r="L29" s="62" t="e">
        <f>#REF!+K29</f>
        <v>#REF!</v>
      </c>
      <c r="M29" s="60"/>
      <c r="N29" s="62" t="e">
        <f>L29+M29</f>
        <v>#REF!</v>
      </c>
      <c r="O29" s="63"/>
      <c r="P29" s="62" t="e">
        <f>O29+N29</f>
        <v>#REF!</v>
      </c>
      <c r="Q29" s="63"/>
      <c r="R29" s="62" t="e">
        <f>P29+Q29</f>
        <v>#REF!</v>
      </c>
      <c r="S29" s="62"/>
      <c r="T29" s="62" t="e">
        <f>R29+S29</f>
        <v>#REF!</v>
      </c>
      <c r="U29" s="62"/>
      <c r="V29" s="62" t="e">
        <f>T29+U29</f>
        <v>#REF!</v>
      </c>
      <c r="W29" s="62"/>
      <c r="X29" s="62" t="e">
        <f>V29+W29</f>
        <v>#REF!</v>
      </c>
      <c r="Y29" s="51"/>
      <c r="Z29" s="62" t="e">
        <f>X29+Y29</f>
        <v>#REF!</v>
      </c>
      <c r="AA29" s="62"/>
      <c r="AB29" s="64" t="e">
        <f>Z29+AA29</f>
        <v>#REF!</v>
      </c>
      <c r="AC29" s="65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</row>
    <row r="30" spans="1:188" ht="16.5" hidden="1" thickBot="1" x14ac:dyDescent="0.25">
      <c r="A30" s="38" t="s">
        <v>56</v>
      </c>
      <c r="B30" s="39"/>
      <c r="C30" s="39"/>
      <c r="D30" s="39"/>
      <c r="E30" s="39"/>
      <c r="F30" s="40"/>
      <c r="G30" s="70" t="s">
        <v>57</v>
      </c>
      <c r="H30" s="46">
        <f t="shared" ref="H30:AC30" si="12">+H31</f>
        <v>0</v>
      </c>
      <c r="I30" s="42">
        <f t="shared" si="12"/>
        <v>0</v>
      </c>
      <c r="J30" s="46">
        <f t="shared" si="12"/>
        <v>0</v>
      </c>
      <c r="K30" s="42">
        <f t="shared" si="12"/>
        <v>0</v>
      </c>
      <c r="L30" s="42" t="e">
        <f t="shared" si="12"/>
        <v>#REF!</v>
      </c>
      <c r="M30" s="46">
        <f>+M31</f>
        <v>0</v>
      </c>
      <c r="N30" s="42" t="e">
        <f t="shared" si="12"/>
        <v>#REF!</v>
      </c>
      <c r="O30" s="42">
        <f>+O31</f>
        <v>0</v>
      </c>
      <c r="P30" s="42" t="e">
        <f t="shared" si="12"/>
        <v>#REF!</v>
      </c>
      <c r="Q30" s="42">
        <f>+Q31</f>
        <v>0</v>
      </c>
      <c r="R30" s="42" t="e">
        <f t="shared" si="12"/>
        <v>#REF!</v>
      </c>
      <c r="S30" s="42">
        <f>+S31</f>
        <v>0</v>
      </c>
      <c r="T30" s="42" t="e">
        <f t="shared" si="12"/>
        <v>#REF!</v>
      </c>
      <c r="U30" s="42">
        <f>+U31</f>
        <v>0</v>
      </c>
      <c r="V30" s="42" t="e">
        <f t="shared" si="12"/>
        <v>#REF!</v>
      </c>
      <c r="W30" s="42">
        <f>+W31</f>
        <v>0</v>
      </c>
      <c r="X30" s="42" t="e">
        <f t="shared" si="12"/>
        <v>#REF!</v>
      </c>
      <c r="Y30" s="42">
        <f>+Y31</f>
        <v>0</v>
      </c>
      <c r="Z30" s="42" t="e">
        <f t="shared" si="12"/>
        <v>#REF!</v>
      </c>
      <c r="AA30" s="42">
        <f t="shared" si="12"/>
        <v>0</v>
      </c>
      <c r="AB30" s="43" t="e">
        <f t="shared" si="12"/>
        <v>#REF!</v>
      </c>
      <c r="AC30" s="44">
        <f t="shared" si="12"/>
        <v>0</v>
      </c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</row>
    <row r="31" spans="1:188" ht="16.5" hidden="1" thickBot="1" x14ac:dyDescent="0.25">
      <c r="A31" s="38" t="s">
        <v>58</v>
      </c>
      <c r="B31" s="39"/>
      <c r="C31" s="39"/>
      <c r="D31" s="39"/>
      <c r="E31" s="39"/>
      <c r="F31" s="40"/>
      <c r="G31" s="70" t="s">
        <v>59</v>
      </c>
      <c r="H31" s="46">
        <f>+H32+H35+H33+H34</f>
        <v>0</v>
      </c>
      <c r="I31" s="46">
        <f t="shared" ref="I31:AB31" si="13">+I32+I35+I33+I34</f>
        <v>0</v>
      </c>
      <c r="J31" s="46">
        <f t="shared" si="13"/>
        <v>0</v>
      </c>
      <c r="K31" s="46">
        <f t="shared" si="13"/>
        <v>0</v>
      </c>
      <c r="L31" s="46" t="e">
        <f t="shared" si="13"/>
        <v>#REF!</v>
      </c>
      <c r="M31" s="46">
        <f t="shared" si="13"/>
        <v>0</v>
      </c>
      <c r="N31" s="46" t="e">
        <f t="shared" si="13"/>
        <v>#REF!</v>
      </c>
      <c r="O31" s="46">
        <f t="shared" si="13"/>
        <v>0</v>
      </c>
      <c r="P31" s="46" t="e">
        <f t="shared" si="13"/>
        <v>#REF!</v>
      </c>
      <c r="Q31" s="46">
        <f t="shared" si="13"/>
        <v>0</v>
      </c>
      <c r="R31" s="46" t="e">
        <f t="shared" si="13"/>
        <v>#REF!</v>
      </c>
      <c r="S31" s="46">
        <f t="shared" si="13"/>
        <v>0</v>
      </c>
      <c r="T31" s="46" t="e">
        <f t="shared" si="13"/>
        <v>#REF!</v>
      </c>
      <c r="U31" s="46">
        <f t="shared" si="13"/>
        <v>0</v>
      </c>
      <c r="V31" s="46" t="e">
        <f t="shared" si="13"/>
        <v>#REF!</v>
      </c>
      <c r="W31" s="46">
        <f t="shared" si="13"/>
        <v>0</v>
      </c>
      <c r="X31" s="46" t="e">
        <f t="shared" si="13"/>
        <v>#REF!</v>
      </c>
      <c r="Y31" s="46">
        <f t="shared" si="13"/>
        <v>0</v>
      </c>
      <c r="Z31" s="46" t="e">
        <f t="shared" si="13"/>
        <v>#REF!</v>
      </c>
      <c r="AA31" s="46">
        <f t="shared" si="13"/>
        <v>0</v>
      </c>
      <c r="AB31" s="47" t="e">
        <f t="shared" si="13"/>
        <v>#REF!</v>
      </c>
      <c r="AC31" s="44">
        <f>+AC32+AC35</f>
        <v>0</v>
      </c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</row>
    <row r="32" spans="1:188" ht="15.75" hidden="1" thickBot="1" x14ac:dyDescent="0.25">
      <c r="A32" s="57"/>
      <c r="B32" s="58">
        <v>12</v>
      </c>
      <c r="C32" s="58"/>
      <c r="D32" s="58"/>
      <c r="E32" s="58"/>
      <c r="F32" s="59"/>
      <c r="G32" s="71" t="s">
        <v>60</v>
      </c>
      <c r="H32" s="60"/>
      <c r="I32" s="61"/>
      <c r="J32" s="60">
        <f>H32+I32</f>
        <v>0</v>
      </c>
      <c r="K32" s="61"/>
      <c r="L32" s="62" t="e">
        <f>#REF!+K32</f>
        <v>#REF!</v>
      </c>
      <c r="M32" s="60"/>
      <c r="N32" s="62" t="e">
        <f>L32+M32</f>
        <v>#REF!</v>
      </c>
      <c r="O32" s="63"/>
      <c r="P32" s="62" t="e">
        <f>O32+N32</f>
        <v>#REF!</v>
      </c>
      <c r="Q32" s="63"/>
      <c r="R32" s="62" t="e">
        <f>P32+Q32</f>
        <v>#REF!</v>
      </c>
      <c r="S32" s="62"/>
      <c r="T32" s="62" t="e">
        <f>R32+S32</f>
        <v>#REF!</v>
      </c>
      <c r="U32" s="62"/>
      <c r="V32" s="62" t="e">
        <f>T32+U32</f>
        <v>#REF!</v>
      </c>
      <c r="W32" s="62"/>
      <c r="X32" s="62" t="e">
        <f>V32+W32</f>
        <v>#REF!</v>
      </c>
      <c r="Y32" s="51"/>
      <c r="Z32" s="62" t="e">
        <f>X32+Y32</f>
        <v>#REF!</v>
      </c>
      <c r="AA32" s="62"/>
      <c r="AB32" s="64" t="e">
        <f>Z32+AA32</f>
        <v>#REF!</v>
      </c>
      <c r="AC32" s="65"/>
      <c r="AD32" s="12" t="s">
        <v>61</v>
      </c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</row>
    <row r="33" spans="1:188" ht="15.75" hidden="1" thickBot="1" x14ac:dyDescent="0.25">
      <c r="A33" s="57"/>
      <c r="B33" s="58">
        <v>24</v>
      </c>
      <c r="C33" s="58"/>
      <c r="D33" s="58"/>
      <c r="E33" s="58"/>
      <c r="F33" s="59"/>
      <c r="G33" s="71" t="s">
        <v>62</v>
      </c>
      <c r="H33" s="60"/>
      <c r="I33" s="61"/>
      <c r="J33" s="60">
        <f t="shared" ref="J33:J34" si="14">H33+I33</f>
        <v>0</v>
      </c>
      <c r="K33" s="61"/>
      <c r="L33" s="62" t="e">
        <f>#REF!+K33</f>
        <v>#REF!</v>
      </c>
      <c r="M33" s="60"/>
      <c r="N33" s="62" t="e">
        <f t="shared" ref="N33:N34" si="15">L33+M33</f>
        <v>#REF!</v>
      </c>
      <c r="O33" s="63"/>
      <c r="P33" s="62" t="e">
        <f t="shared" ref="P33:P34" si="16">O33+N33</f>
        <v>#REF!</v>
      </c>
      <c r="Q33" s="63"/>
      <c r="R33" s="62" t="e">
        <f t="shared" ref="R33:R34" si="17">P33+Q33</f>
        <v>#REF!</v>
      </c>
      <c r="S33" s="62"/>
      <c r="T33" s="62" t="e">
        <f t="shared" ref="T33:T34" si="18">R33+S33</f>
        <v>#REF!</v>
      </c>
      <c r="U33" s="62"/>
      <c r="V33" s="62" t="e">
        <f t="shared" ref="V33:V34" si="19">T33+U33</f>
        <v>#REF!</v>
      </c>
      <c r="W33" s="62"/>
      <c r="X33" s="62" t="e">
        <f t="shared" ref="X33:X34" si="20">V33+W33</f>
        <v>#REF!</v>
      </c>
      <c r="Y33" s="51"/>
      <c r="Z33" s="62" t="e">
        <f t="shared" ref="Z33:Z34" si="21">X33+Y33</f>
        <v>#REF!</v>
      </c>
      <c r="AA33" s="62"/>
      <c r="AB33" s="64" t="e">
        <f t="shared" ref="AB33:AB34" si="22">Z33+AA33</f>
        <v>#REF!</v>
      </c>
      <c r="AC33" s="65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</row>
    <row r="34" spans="1:188" ht="15.75" hidden="1" thickBot="1" x14ac:dyDescent="0.25">
      <c r="A34" s="57"/>
      <c r="B34" s="58">
        <v>32</v>
      </c>
      <c r="C34" s="58"/>
      <c r="D34" s="58"/>
      <c r="E34" s="58"/>
      <c r="F34" s="59"/>
      <c r="G34" s="71" t="s">
        <v>63</v>
      </c>
      <c r="H34" s="60"/>
      <c r="I34" s="61"/>
      <c r="J34" s="60">
        <f t="shared" si="14"/>
        <v>0</v>
      </c>
      <c r="K34" s="61"/>
      <c r="L34" s="62" t="e">
        <f>#REF!+K34</f>
        <v>#REF!</v>
      </c>
      <c r="M34" s="60"/>
      <c r="N34" s="62" t="e">
        <f t="shared" si="15"/>
        <v>#REF!</v>
      </c>
      <c r="O34" s="63"/>
      <c r="P34" s="62" t="e">
        <f t="shared" si="16"/>
        <v>#REF!</v>
      </c>
      <c r="Q34" s="63"/>
      <c r="R34" s="62" t="e">
        <f t="shared" si="17"/>
        <v>#REF!</v>
      </c>
      <c r="S34" s="62"/>
      <c r="T34" s="62" t="e">
        <f t="shared" si="18"/>
        <v>#REF!</v>
      </c>
      <c r="U34" s="62"/>
      <c r="V34" s="62" t="e">
        <f t="shared" si="19"/>
        <v>#REF!</v>
      </c>
      <c r="W34" s="62"/>
      <c r="X34" s="62" t="e">
        <f t="shared" si="20"/>
        <v>#REF!</v>
      </c>
      <c r="Y34" s="51"/>
      <c r="Z34" s="62" t="e">
        <f t="shared" si="21"/>
        <v>#REF!</v>
      </c>
      <c r="AA34" s="62"/>
      <c r="AB34" s="64" t="e">
        <f t="shared" si="22"/>
        <v>#REF!</v>
      </c>
      <c r="AC34" s="65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</row>
    <row r="35" spans="1:188" ht="15.75" hidden="1" thickBot="1" x14ac:dyDescent="0.25">
      <c r="A35" s="57"/>
      <c r="B35" s="58" t="s">
        <v>64</v>
      </c>
      <c r="C35" s="58"/>
      <c r="D35" s="58"/>
      <c r="E35" s="58"/>
      <c r="F35" s="59"/>
      <c r="G35" s="71" t="s">
        <v>65</v>
      </c>
      <c r="H35" s="60"/>
      <c r="I35" s="61"/>
      <c r="J35" s="60">
        <f>H35+I35</f>
        <v>0</v>
      </c>
      <c r="K35" s="61"/>
      <c r="L35" s="62" t="e">
        <f>#REF!+K35</f>
        <v>#REF!</v>
      </c>
      <c r="M35" s="60"/>
      <c r="N35" s="62" t="e">
        <f>L35+M35</f>
        <v>#REF!</v>
      </c>
      <c r="O35" s="63"/>
      <c r="P35" s="62" t="e">
        <f>O35+N35</f>
        <v>#REF!</v>
      </c>
      <c r="Q35" s="63"/>
      <c r="R35" s="62" t="e">
        <f>P35+Q35</f>
        <v>#REF!</v>
      </c>
      <c r="S35" s="62"/>
      <c r="T35" s="62" t="e">
        <f>R35+S35</f>
        <v>#REF!</v>
      </c>
      <c r="U35" s="62"/>
      <c r="V35" s="62" t="e">
        <f>T35+U35</f>
        <v>#REF!</v>
      </c>
      <c r="W35" s="62"/>
      <c r="X35" s="62" t="e">
        <f>V35+W35</f>
        <v>#REF!</v>
      </c>
      <c r="Y35" s="51"/>
      <c r="Z35" s="62" t="e">
        <f>X35+Y35</f>
        <v>#REF!</v>
      </c>
      <c r="AA35" s="62"/>
      <c r="AB35" s="64" t="e">
        <f>Z35+AA35</f>
        <v>#REF!</v>
      </c>
      <c r="AC35" s="65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</row>
    <row r="36" spans="1:188" ht="32.25" hidden="1" thickBot="1" x14ac:dyDescent="0.25">
      <c r="A36" s="38" t="s">
        <v>66</v>
      </c>
      <c r="B36" s="39"/>
      <c r="C36" s="39"/>
      <c r="D36" s="39"/>
      <c r="E36" s="39"/>
      <c r="F36" s="40"/>
      <c r="G36" s="70" t="s">
        <v>67</v>
      </c>
      <c r="H36" s="46">
        <f t="shared" ref="H36:AC36" si="23">+H37</f>
        <v>0</v>
      </c>
      <c r="I36" s="46">
        <f t="shared" si="23"/>
        <v>0</v>
      </c>
      <c r="J36" s="46">
        <f t="shared" si="23"/>
        <v>0</v>
      </c>
      <c r="K36" s="42">
        <f t="shared" si="23"/>
        <v>0</v>
      </c>
      <c r="L36" s="42" t="e">
        <f t="shared" si="23"/>
        <v>#REF!</v>
      </c>
      <c r="M36" s="42">
        <f t="shared" si="23"/>
        <v>0</v>
      </c>
      <c r="N36" s="42" t="e">
        <f t="shared" si="23"/>
        <v>#REF!</v>
      </c>
      <c r="O36" s="42">
        <f t="shared" si="23"/>
        <v>0</v>
      </c>
      <c r="P36" s="42" t="e">
        <f t="shared" si="23"/>
        <v>#REF!</v>
      </c>
      <c r="Q36" s="42">
        <f t="shared" si="23"/>
        <v>0</v>
      </c>
      <c r="R36" s="42" t="e">
        <f t="shared" si="23"/>
        <v>#REF!</v>
      </c>
      <c r="S36" s="42">
        <f>+S37</f>
        <v>0</v>
      </c>
      <c r="T36" s="42" t="e">
        <f t="shared" si="23"/>
        <v>#REF!</v>
      </c>
      <c r="U36" s="42">
        <f>+U37</f>
        <v>0</v>
      </c>
      <c r="V36" s="42" t="e">
        <f t="shared" si="23"/>
        <v>#REF!</v>
      </c>
      <c r="W36" s="42">
        <f>+W37</f>
        <v>0</v>
      </c>
      <c r="X36" s="42" t="e">
        <f t="shared" si="23"/>
        <v>#REF!</v>
      </c>
      <c r="Y36" s="42">
        <f t="shared" si="23"/>
        <v>0</v>
      </c>
      <c r="Z36" s="42" t="e">
        <f t="shared" si="23"/>
        <v>#REF!</v>
      </c>
      <c r="AA36" s="42">
        <f t="shared" si="23"/>
        <v>0</v>
      </c>
      <c r="AB36" s="43" t="e">
        <f t="shared" si="23"/>
        <v>#REF!</v>
      </c>
      <c r="AC36" s="44">
        <f t="shared" si="23"/>
        <v>0</v>
      </c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</row>
    <row r="37" spans="1:188" ht="15.75" hidden="1" thickBot="1" x14ac:dyDescent="0.25">
      <c r="A37" s="57"/>
      <c r="B37" s="58" t="s">
        <v>53</v>
      </c>
      <c r="C37" s="58"/>
      <c r="D37" s="58"/>
      <c r="E37" s="58"/>
      <c r="F37" s="59"/>
      <c r="G37" s="71" t="s">
        <v>68</v>
      </c>
      <c r="H37" s="60"/>
      <c r="I37" s="60"/>
      <c r="J37" s="60">
        <f>H37+I37</f>
        <v>0</v>
      </c>
      <c r="K37" s="62"/>
      <c r="L37" s="62" t="e">
        <f>#REF!+K37</f>
        <v>#REF!</v>
      </c>
      <c r="M37" s="62"/>
      <c r="N37" s="62" t="e">
        <f>L37+M37</f>
        <v>#REF!</v>
      </c>
      <c r="O37" s="62"/>
      <c r="P37" s="62" t="e">
        <f>O37+N37</f>
        <v>#REF!</v>
      </c>
      <c r="Q37" s="62"/>
      <c r="R37" s="62" t="e">
        <f>P37+Q37</f>
        <v>#REF!</v>
      </c>
      <c r="S37" s="62"/>
      <c r="T37" s="62" t="e">
        <f>R37+S37</f>
        <v>#REF!</v>
      </c>
      <c r="U37" s="62"/>
      <c r="V37" s="62" t="e">
        <f>T37+U37</f>
        <v>#REF!</v>
      </c>
      <c r="W37" s="62"/>
      <c r="X37" s="62" t="e">
        <f>V37+W37</f>
        <v>#REF!</v>
      </c>
      <c r="Y37" s="62"/>
      <c r="Z37" s="62" t="e">
        <f>X37+Y37</f>
        <v>#REF!</v>
      </c>
      <c r="AA37" s="62"/>
      <c r="AB37" s="64" t="e">
        <f>Z37+AA37</f>
        <v>#REF!</v>
      </c>
      <c r="AC37" s="65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</row>
    <row r="38" spans="1:188" ht="15.75" hidden="1" thickBot="1" x14ac:dyDescent="0.25">
      <c r="A38" s="57">
        <v>4104</v>
      </c>
      <c r="B38" s="58"/>
      <c r="C38" s="58"/>
      <c r="D38" s="58"/>
      <c r="E38" s="58"/>
      <c r="F38" s="59"/>
      <c r="G38" s="71" t="s">
        <v>69</v>
      </c>
      <c r="H38" s="60"/>
      <c r="I38" s="60"/>
      <c r="J38" s="60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4"/>
      <c r="AC38" s="65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</row>
    <row r="39" spans="1:188" ht="15.75" hidden="1" thickBot="1" x14ac:dyDescent="0.25">
      <c r="A39" s="57"/>
      <c r="B39" s="58"/>
      <c r="C39" s="58"/>
      <c r="D39" s="58"/>
      <c r="E39" s="58"/>
      <c r="F39" s="59"/>
      <c r="G39" s="71" t="s">
        <v>70</v>
      </c>
      <c r="H39" s="60"/>
      <c r="I39" s="60"/>
      <c r="J39" s="60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4"/>
      <c r="AC39" s="65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</row>
    <row r="40" spans="1:188" ht="15.75" hidden="1" thickBot="1" x14ac:dyDescent="0.25">
      <c r="A40" s="57">
        <v>4204</v>
      </c>
      <c r="B40" s="58"/>
      <c r="C40" s="58"/>
      <c r="D40" s="58"/>
      <c r="E40" s="58"/>
      <c r="F40" s="59"/>
      <c r="G40" s="71" t="s">
        <v>71</v>
      </c>
      <c r="H40" s="60"/>
      <c r="I40" s="60"/>
      <c r="J40" s="60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4"/>
      <c r="AC40" s="65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</row>
    <row r="41" spans="1:188" ht="15.75" hidden="1" thickBot="1" x14ac:dyDescent="0.25">
      <c r="A41" s="57"/>
      <c r="B41" s="58"/>
      <c r="C41" s="58"/>
      <c r="D41" s="58"/>
      <c r="E41" s="58"/>
      <c r="F41" s="59"/>
      <c r="G41" s="71" t="s">
        <v>72</v>
      </c>
      <c r="H41" s="60"/>
      <c r="I41" s="60"/>
      <c r="J41" s="60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3"/>
      <c r="AC41" s="74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</row>
    <row r="42" spans="1:188" ht="15.75" hidden="1" thickBot="1" x14ac:dyDescent="0.25">
      <c r="A42" s="57"/>
      <c r="B42" s="58">
        <v>25</v>
      </c>
      <c r="C42" s="58"/>
      <c r="D42" s="58"/>
      <c r="E42" s="58"/>
      <c r="F42" s="59"/>
      <c r="G42" s="71" t="s">
        <v>73</v>
      </c>
      <c r="H42" s="60"/>
      <c r="I42" s="60"/>
      <c r="J42" s="60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3"/>
      <c r="AC42" s="74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</row>
    <row r="43" spans="1:188" s="1" customFormat="1" ht="16.5" hidden="1" thickBot="1" x14ac:dyDescent="0.3">
      <c r="A43" s="38">
        <v>4504</v>
      </c>
      <c r="B43" s="39"/>
      <c r="C43" s="39"/>
      <c r="D43" s="39"/>
      <c r="E43" s="39"/>
      <c r="F43" s="40"/>
      <c r="G43" s="70" t="s">
        <v>74</v>
      </c>
      <c r="H43" s="75">
        <f>+H44+H45</f>
        <v>0</v>
      </c>
      <c r="I43" s="75">
        <f>+I44+I45</f>
        <v>0</v>
      </c>
      <c r="J43" s="75">
        <f>J44+J45</f>
        <v>0</v>
      </c>
      <c r="K43" s="75">
        <f t="shared" ref="K43:AB43" si="24">K44+K45</f>
        <v>0</v>
      </c>
      <c r="L43" s="75" t="e">
        <f t="shared" si="24"/>
        <v>#REF!</v>
      </c>
      <c r="M43" s="75">
        <f t="shared" si="24"/>
        <v>0</v>
      </c>
      <c r="N43" s="75" t="e">
        <f t="shared" si="24"/>
        <v>#REF!</v>
      </c>
      <c r="O43" s="75">
        <f t="shared" si="24"/>
        <v>0</v>
      </c>
      <c r="P43" s="75" t="e">
        <f t="shared" si="24"/>
        <v>#REF!</v>
      </c>
      <c r="Q43" s="75">
        <f t="shared" si="24"/>
        <v>0</v>
      </c>
      <c r="R43" s="75" t="e">
        <f t="shared" si="24"/>
        <v>#REF!</v>
      </c>
      <c r="S43" s="75">
        <f t="shared" si="24"/>
        <v>0</v>
      </c>
      <c r="T43" s="75" t="e">
        <f t="shared" si="24"/>
        <v>#REF!</v>
      </c>
      <c r="U43" s="75">
        <f t="shared" si="24"/>
        <v>0</v>
      </c>
      <c r="V43" s="75" t="e">
        <f t="shared" si="24"/>
        <v>#REF!</v>
      </c>
      <c r="W43" s="75">
        <f t="shared" si="24"/>
        <v>0</v>
      </c>
      <c r="X43" s="75" t="e">
        <f t="shared" si="24"/>
        <v>#REF!</v>
      </c>
      <c r="Y43" s="75">
        <f t="shared" si="24"/>
        <v>0</v>
      </c>
      <c r="Z43" s="75" t="e">
        <f t="shared" si="24"/>
        <v>#REF!</v>
      </c>
      <c r="AA43" s="75">
        <f t="shared" si="24"/>
        <v>0</v>
      </c>
      <c r="AB43" s="76" t="e">
        <f t="shared" si="24"/>
        <v>#REF!</v>
      </c>
      <c r="AC43" s="77">
        <f>AC44+AC45</f>
        <v>0</v>
      </c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</row>
    <row r="44" spans="1:188" ht="15.75" hidden="1" thickBot="1" x14ac:dyDescent="0.25">
      <c r="A44" s="57"/>
      <c r="B44" s="78" t="s">
        <v>75</v>
      </c>
      <c r="C44" s="58"/>
      <c r="D44" s="58"/>
      <c r="E44" s="58"/>
      <c r="F44" s="59"/>
      <c r="G44" s="71" t="s">
        <v>76</v>
      </c>
      <c r="H44" s="60"/>
      <c r="I44" s="60"/>
      <c r="J44" s="60">
        <f>+H44+I44</f>
        <v>0</v>
      </c>
      <c r="K44" s="72"/>
      <c r="L44" s="72" t="e">
        <f>#REF!+K44</f>
        <v>#REF!</v>
      </c>
      <c r="M44" s="72"/>
      <c r="N44" s="72" t="e">
        <f>L44+M44</f>
        <v>#REF!</v>
      </c>
      <c r="O44" s="72"/>
      <c r="P44" s="72" t="e">
        <f>N44+O44</f>
        <v>#REF!</v>
      </c>
      <c r="Q44" s="72"/>
      <c r="R44" s="72" t="e">
        <f>P44+Q44</f>
        <v>#REF!</v>
      </c>
      <c r="S44" s="72"/>
      <c r="T44" s="72" t="e">
        <f>R44+S44</f>
        <v>#REF!</v>
      </c>
      <c r="U44" s="72"/>
      <c r="V44" s="72" t="e">
        <f>T44+U44</f>
        <v>#REF!</v>
      </c>
      <c r="W44" s="72"/>
      <c r="X44" s="72" t="e">
        <f>V44+W44</f>
        <v>#REF!</v>
      </c>
      <c r="Y44" s="72"/>
      <c r="Z44" s="72" t="e">
        <f>X44+Y44</f>
        <v>#REF!</v>
      </c>
      <c r="AA44" s="72"/>
      <c r="AB44" s="73" t="e">
        <f>Z44+AA44</f>
        <v>#REF!</v>
      </c>
      <c r="AC44" s="74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</row>
    <row r="45" spans="1:188" ht="15.75" hidden="1" thickBot="1" x14ac:dyDescent="0.25">
      <c r="A45" s="57"/>
      <c r="B45" s="78" t="s">
        <v>77</v>
      </c>
      <c r="C45" s="58"/>
      <c r="D45" s="58"/>
      <c r="E45" s="58"/>
      <c r="F45" s="59"/>
      <c r="G45" s="71" t="s">
        <v>78</v>
      </c>
      <c r="H45" s="60"/>
      <c r="I45" s="60"/>
      <c r="J45" s="60">
        <f>+H45+I45</f>
        <v>0</v>
      </c>
      <c r="K45" s="72"/>
      <c r="L45" s="72" t="e">
        <f>#REF!+K45</f>
        <v>#REF!</v>
      </c>
      <c r="M45" s="72"/>
      <c r="N45" s="72" t="e">
        <f>L45+M45</f>
        <v>#REF!</v>
      </c>
      <c r="O45" s="72"/>
      <c r="P45" s="72" t="e">
        <f>N45+O45</f>
        <v>#REF!</v>
      </c>
      <c r="Q45" s="72"/>
      <c r="R45" s="72" t="e">
        <f>P45+Q45</f>
        <v>#REF!</v>
      </c>
      <c r="S45" s="72"/>
      <c r="T45" s="72" t="e">
        <f>R45+S45</f>
        <v>#REF!</v>
      </c>
      <c r="U45" s="72"/>
      <c r="V45" s="72" t="e">
        <f>T45+U45</f>
        <v>#REF!</v>
      </c>
      <c r="W45" s="72"/>
      <c r="X45" s="72" t="e">
        <f>V45+W45</f>
        <v>#REF!</v>
      </c>
      <c r="Y45" s="72"/>
      <c r="Z45" s="72" t="e">
        <f>X45+Y45</f>
        <v>#REF!</v>
      </c>
      <c r="AA45" s="72"/>
      <c r="AB45" s="73" t="e">
        <f>Z45+AA45</f>
        <v>#REF!</v>
      </c>
      <c r="AC45" s="74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</row>
    <row r="46" spans="1:188" ht="16.5" hidden="1" thickBot="1" x14ac:dyDescent="0.25">
      <c r="A46" s="38" t="s">
        <v>79</v>
      </c>
      <c r="B46" s="39" t="s">
        <v>36</v>
      </c>
      <c r="C46" s="39"/>
      <c r="D46" s="39"/>
      <c r="E46" s="39"/>
      <c r="F46" s="40"/>
      <c r="G46" s="70" t="s">
        <v>80</v>
      </c>
      <c r="H46" s="46">
        <f t="shared" ref="H46:AB46" si="25">+H15+H18+H28+H35+H37</f>
        <v>0</v>
      </c>
      <c r="I46" s="46">
        <f t="shared" si="25"/>
        <v>0</v>
      </c>
      <c r="J46" s="46">
        <f t="shared" si="25"/>
        <v>0</v>
      </c>
      <c r="K46" s="46">
        <f t="shared" si="25"/>
        <v>0</v>
      </c>
      <c r="L46" s="46" t="e">
        <f t="shared" si="25"/>
        <v>#REF!</v>
      </c>
      <c r="M46" s="46">
        <f t="shared" si="25"/>
        <v>0</v>
      </c>
      <c r="N46" s="46" t="e">
        <f t="shared" si="25"/>
        <v>#REF!</v>
      </c>
      <c r="O46" s="46">
        <f t="shared" si="25"/>
        <v>0</v>
      </c>
      <c r="P46" s="46" t="e">
        <f t="shared" si="25"/>
        <v>#REF!</v>
      </c>
      <c r="Q46" s="46">
        <f t="shared" si="25"/>
        <v>0</v>
      </c>
      <c r="R46" s="46" t="e">
        <f t="shared" si="25"/>
        <v>#REF!</v>
      </c>
      <c r="S46" s="46">
        <f>+S15+S18+S28+S35+S37</f>
        <v>0</v>
      </c>
      <c r="T46" s="46" t="e">
        <f t="shared" si="25"/>
        <v>#REF!</v>
      </c>
      <c r="U46" s="46">
        <f>+U15+U18+U28+U35+U37</f>
        <v>0</v>
      </c>
      <c r="V46" s="46" t="e">
        <f t="shared" si="25"/>
        <v>#REF!</v>
      </c>
      <c r="W46" s="46">
        <f t="shared" si="25"/>
        <v>0</v>
      </c>
      <c r="X46" s="46" t="e">
        <f t="shared" si="25"/>
        <v>#REF!</v>
      </c>
      <c r="Y46" s="46">
        <f t="shared" si="25"/>
        <v>0</v>
      </c>
      <c r="Z46" s="46" t="e">
        <f t="shared" si="25"/>
        <v>#REF!</v>
      </c>
      <c r="AA46" s="46">
        <f t="shared" si="25"/>
        <v>0</v>
      </c>
      <c r="AB46" s="47" t="e">
        <f t="shared" si="25"/>
        <v>#REF!</v>
      </c>
      <c r="AC46" s="37">
        <f>+AC15+AC18+AC28+AC35+AC37</f>
        <v>0</v>
      </c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</row>
    <row r="47" spans="1:188" ht="16.5" hidden="1" thickBot="1" x14ac:dyDescent="0.25">
      <c r="A47" s="38"/>
      <c r="B47" s="39" t="s">
        <v>34</v>
      </c>
      <c r="C47" s="39"/>
      <c r="D47" s="39"/>
      <c r="E47" s="39"/>
      <c r="F47" s="39"/>
      <c r="G47" s="79" t="s">
        <v>81</v>
      </c>
      <c r="H47" s="46">
        <f t="shared" ref="H47:AB47" si="26">+H16+H29+H32</f>
        <v>0</v>
      </c>
      <c r="I47" s="46">
        <f t="shared" si="26"/>
        <v>0</v>
      </c>
      <c r="J47" s="46">
        <f t="shared" si="26"/>
        <v>0</v>
      </c>
      <c r="K47" s="46">
        <f t="shared" si="26"/>
        <v>0</v>
      </c>
      <c r="L47" s="46" t="e">
        <f t="shared" si="26"/>
        <v>#REF!</v>
      </c>
      <c r="M47" s="46">
        <f t="shared" si="26"/>
        <v>0</v>
      </c>
      <c r="N47" s="46" t="e">
        <f t="shared" si="26"/>
        <v>#REF!</v>
      </c>
      <c r="O47" s="46">
        <f t="shared" si="26"/>
        <v>0</v>
      </c>
      <c r="P47" s="46" t="e">
        <f t="shared" si="26"/>
        <v>#REF!</v>
      </c>
      <c r="Q47" s="46">
        <f t="shared" si="26"/>
        <v>0</v>
      </c>
      <c r="R47" s="46" t="e">
        <f t="shared" si="26"/>
        <v>#REF!</v>
      </c>
      <c r="S47" s="46">
        <f>+S16+S29+S32</f>
        <v>0</v>
      </c>
      <c r="T47" s="46" t="e">
        <f t="shared" si="26"/>
        <v>#REF!</v>
      </c>
      <c r="U47" s="46">
        <f>+U16+U29+U32</f>
        <v>0</v>
      </c>
      <c r="V47" s="46" t="e">
        <f t="shared" si="26"/>
        <v>#REF!</v>
      </c>
      <c r="W47" s="46">
        <f t="shared" si="26"/>
        <v>0</v>
      </c>
      <c r="X47" s="46" t="e">
        <f t="shared" si="26"/>
        <v>#REF!</v>
      </c>
      <c r="Y47" s="46">
        <f t="shared" si="26"/>
        <v>0</v>
      </c>
      <c r="Z47" s="46" t="e">
        <f t="shared" si="26"/>
        <v>#REF!</v>
      </c>
      <c r="AA47" s="46">
        <f t="shared" si="26"/>
        <v>0</v>
      </c>
      <c r="AB47" s="47" t="e">
        <f t="shared" si="26"/>
        <v>#REF!</v>
      </c>
      <c r="AC47" s="37">
        <f>+AC16+AC29+AC32</f>
        <v>0</v>
      </c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</row>
    <row r="48" spans="1:188" ht="15.75" hidden="1" thickBot="1" x14ac:dyDescent="0.25">
      <c r="A48" s="57"/>
      <c r="B48" s="58"/>
      <c r="C48" s="58"/>
      <c r="D48" s="58"/>
      <c r="E48" s="58"/>
      <c r="F48" s="58"/>
      <c r="G48" s="80"/>
      <c r="H48" s="81">
        <f>H96+H167+H252+H372</f>
        <v>9113346</v>
      </c>
      <c r="I48" s="81">
        <f>I96+I167+I252+I372</f>
        <v>1453581</v>
      </c>
      <c r="J48" s="81">
        <f>J96+J167+J252+J372</f>
        <v>10566927</v>
      </c>
      <c r="K48" s="81">
        <f t="shared" ref="K48:AC48" si="27">K96+K167+K252+K372</f>
        <v>0</v>
      </c>
      <c r="L48" s="81" t="e">
        <f t="shared" si="27"/>
        <v>#REF!</v>
      </c>
      <c r="M48" s="81">
        <f t="shared" si="27"/>
        <v>0</v>
      </c>
      <c r="N48" s="81" t="e">
        <f t="shared" si="27"/>
        <v>#REF!</v>
      </c>
      <c r="O48" s="81">
        <f t="shared" si="27"/>
        <v>0</v>
      </c>
      <c r="P48" s="81" t="e">
        <f t="shared" si="27"/>
        <v>#REF!</v>
      </c>
      <c r="Q48" s="81">
        <f t="shared" si="27"/>
        <v>0</v>
      </c>
      <c r="R48" s="81" t="e">
        <f t="shared" si="27"/>
        <v>#REF!</v>
      </c>
      <c r="S48" s="81">
        <f t="shared" si="27"/>
        <v>0</v>
      </c>
      <c r="T48" s="81" t="e">
        <f t="shared" si="27"/>
        <v>#REF!</v>
      </c>
      <c r="U48" s="81">
        <f t="shared" si="27"/>
        <v>0</v>
      </c>
      <c r="V48" s="81" t="e">
        <f t="shared" si="27"/>
        <v>#REF!</v>
      </c>
      <c r="W48" s="81">
        <f t="shared" si="27"/>
        <v>0</v>
      </c>
      <c r="X48" s="81" t="e">
        <f t="shared" si="27"/>
        <v>#REF!</v>
      </c>
      <c r="Y48" s="81">
        <f t="shared" si="27"/>
        <v>0</v>
      </c>
      <c r="Z48" s="81" t="e">
        <f t="shared" si="27"/>
        <v>#REF!</v>
      </c>
      <c r="AA48" s="81">
        <f t="shared" si="27"/>
        <v>0</v>
      </c>
      <c r="AB48" s="82" t="e">
        <f t="shared" si="27"/>
        <v>#REF!</v>
      </c>
      <c r="AC48" s="83" t="e">
        <f t="shared" si="27"/>
        <v>#REF!</v>
      </c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</row>
    <row r="49" spans="1:188" ht="16.5" hidden="1" thickBot="1" x14ac:dyDescent="0.25">
      <c r="A49" s="57"/>
      <c r="B49" s="48" t="s">
        <v>82</v>
      </c>
      <c r="C49" s="39"/>
      <c r="D49" s="39"/>
      <c r="E49" s="39"/>
      <c r="F49" s="39"/>
      <c r="G49" s="84" t="s">
        <v>83</v>
      </c>
      <c r="H49" s="50">
        <f t="shared" ref="H49:H51" si="28">+H50</f>
        <v>0</v>
      </c>
      <c r="I49" s="50">
        <f t="shared" ref="I49:AB51" si="29">+I50</f>
        <v>0</v>
      </c>
      <c r="J49" s="50">
        <f t="shared" si="29"/>
        <v>0</v>
      </c>
      <c r="K49" s="50">
        <f t="shared" si="29"/>
        <v>0</v>
      </c>
      <c r="L49" s="50">
        <f t="shared" si="29"/>
        <v>0</v>
      </c>
      <c r="M49" s="50">
        <f t="shared" si="29"/>
        <v>0</v>
      </c>
      <c r="N49" s="50">
        <f t="shared" si="29"/>
        <v>0</v>
      </c>
      <c r="O49" s="50">
        <f t="shared" si="29"/>
        <v>0</v>
      </c>
      <c r="P49" s="50">
        <f t="shared" si="29"/>
        <v>0</v>
      </c>
      <c r="Q49" s="50">
        <f t="shared" si="29"/>
        <v>0</v>
      </c>
      <c r="R49" s="50">
        <f t="shared" si="29"/>
        <v>0</v>
      </c>
      <c r="S49" s="50">
        <f t="shared" si="29"/>
        <v>0</v>
      </c>
      <c r="T49" s="50">
        <f t="shared" si="29"/>
        <v>0</v>
      </c>
      <c r="U49" s="50">
        <f t="shared" si="29"/>
        <v>0</v>
      </c>
      <c r="V49" s="50">
        <f t="shared" si="29"/>
        <v>0</v>
      </c>
      <c r="W49" s="50">
        <f t="shared" si="29"/>
        <v>0</v>
      </c>
      <c r="X49" s="50">
        <f t="shared" si="29"/>
        <v>0</v>
      </c>
      <c r="Y49" s="50">
        <f t="shared" si="29"/>
        <v>0</v>
      </c>
      <c r="Z49" s="50">
        <f t="shared" si="29"/>
        <v>0</v>
      </c>
      <c r="AA49" s="50">
        <f t="shared" si="29"/>
        <v>0</v>
      </c>
      <c r="AB49" s="52">
        <f t="shared" si="29"/>
        <v>0</v>
      </c>
      <c r="AC49" s="83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</row>
    <row r="50" spans="1:188" ht="16.5" hidden="1" thickBot="1" x14ac:dyDescent="0.25">
      <c r="A50" s="57"/>
      <c r="B50" s="58"/>
      <c r="C50" s="58"/>
      <c r="D50" s="58"/>
      <c r="E50" s="58"/>
      <c r="F50" s="58"/>
      <c r="G50" s="84" t="s">
        <v>24</v>
      </c>
      <c r="H50" s="50">
        <f t="shared" si="28"/>
        <v>0</v>
      </c>
      <c r="I50" s="50">
        <f t="shared" si="29"/>
        <v>0</v>
      </c>
      <c r="J50" s="50">
        <f t="shared" si="29"/>
        <v>0</v>
      </c>
      <c r="K50" s="50">
        <f t="shared" si="29"/>
        <v>0</v>
      </c>
      <c r="L50" s="50">
        <f t="shared" si="29"/>
        <v>0</v>
      </c>
      <c r="M50" s="50">
        <f t="shared" si="29"/>
        <v>0</v>
      </c>
      <c r="N50" s="50">
        <f t="shared" si="29"/>
        <v>0</v>
      </c>
      <c r="O50" s="50">
        <f t="shared" si="29"/>
        <v>0</v>
      </c>
      <c r="P50" s="50">
        <f t="shared" si="29"/>
        <v>0</v>
      </c>
      <c r="Q50" s="50">
        <f t="shared" si="29"/>
        <v>0</v>
      </c>
      <c r="R50" s="50">
        <f t="shared" si="29"/>
        <v>0</v>
      </c>
      <c r="S50" s="50">
        <f t="shared" si="29"/>
        <v>0</v>
      </c>
      <c r="T50" s="50">
        <f t="shared" si="29"/>
        <v>0</v>
      </c>
      <c r="U50" s="50">
        <f t="shared" si="29"/>
        <v>0</v>
      </c>
      <c r="V50" s="50">
        <f t="shared" si="29"/>
        <v>0</v>
      </c>
      <c r="W50" s="50">
        <f t="shared" si="29"/>
        <v>0</v>
      </c>
      <c r="X50" s="50">
        <f t="shared" si="29"/>
        <v>0</v>
      </c>
      <c r="Y50" s="50">
        <f t="shared" si="29"/>
        <v>0</v>
      </c>
      <c r="Z50" s="50">
        <f t="shared" si="29"/>
        <v>0</v>
      </c>
      <c r="AA50" s="50">
        <f t="shared" si="29"/>
        <v>0</v>
      </c>
      <c r="AB50" s="52">
        <f t="shared" si="29"/>
        <v>0</v>
      </c>
      <c r="AC50" s="83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</row>
    <row r="51" spans="1:188" ht="32.25" hidden="1" thickBot="1" x14ac:dyDescent="0.25">
      <c r="A51" s="38">
        <v>4808</v>
      </c>
      <c r="B51" s="58"/>
      <c r="C51" s="58"/>
      <c r="D51" s="58"/>
      <c r="E51" s="58"/>
      <c r="F51" s="58"/>
      <c r="G51" s="79" t="s">
        <v>84</v>
      </c>
      <c r="H51" s="50">
        <f t="shared" si="28"/>
        <v>0</v>
      </c>
      <c r="I51" s="50">
        <f t="shared" si="29"/>
        <v>0</v>
      </c>
      <c r="J51" s="50">
        <f t="shared" si="29"/>
        <v>0</v>
      </c>
      <c r="K51" s="50">
        <f t="shared" si="29"/>
        <v>0</v>
      </c>
      <c r="L51" s="50">
        <f t="shared" si="29"/>
        <v>0</v>
      </c>
      <c r="M51" s="50">
        <f t="shared" si="29"/>
        <v>0</v>
      </c>
      <c r="N51" s="50">
        <f t="shared" si="29"/>
        <v>0</v>
      </c>
      <c r="O51" s="50">
        <f t="shared" si="29"/>
        <v>0</v>
      </c>
      <c r="P51" s="50">
        <f t="shared" si="29"/>
        <v>0</v>
      </c>
      <c r="Q51" s="50">
        <f t="shared" si="29"/>
        <v>0</v>
      </c>
      <c r="R51" s="50">
        <f t="shared" si="29"/>
        <v>0</v>
      </c>
      <c r="S51" s="50">
        <f t="shared" si="29"/>
        <v>0</v>
      </c>
      <c r="T51" s="50">
        <f t="shared" si="29"/>
        <v>0</v>
      </c>
      <c r="U51" s="50">
        <f t="shared" si="29"/>
        <v>0</v>
      </c>
      <c r="V51" s="50">
        <f t="shared" si="29"/>
        <v>0</v>
      </c>
      <c r="W51" s="50">
        <f t="shared" si="29"/>
        <v>0</v>
      </c>
      <c r="X51" s="50">
        <f t="shared" si="29"/>
        <v>0</v>
      </c>
      <c r="Y51" s="50">
        <f t="shared" si="29"/>
        <v>0</v>
      </c>
      <c r="Z51" s="50">
        <f t="shared" si="29"/>
        <v>0</v>
      </c>
      <c r="AA51" s="50">
        <f t="shared" si="29"/>
        <v>0</v>
      </c>
      <c r="AB51" s="52">
        <f t="shared" si="29"/>
        <v>0</v>
      </c>
      <c r="AC51" s="83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</row>
    <row r="52" spans="1:188" ht="15.75" hidden="1" thickBot="1" x14ac:dyDescent="0.25">
      <c r="A52" s="85"/>
      <c r="B52" s="86">
        <v>15</v>
      </c>
      <c r="C52" s="86"/>
      <c r="D52" s="86"/>
      <c r="E52" s="86"/>
      <c r="F52" s="86"/>
      <c r="G52" s="87" t="s">
        <v>85</v>
      </c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83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</row>
    <row r="53" spans="1:188" ht="18.75" thickBot="1" x14ac:dyDescent="0.3">
      <c r="A53" s="265" t="s">
        <v>86</v>
      </c>
      <c r="B53" s="266"/>
      <c r="C53" s="266"/>
      <c r="D53" s="266"/>
      <c r="E53" s="266"/>
      <c r="F53" s="267"/>
      <c r="G53" s="90" t="s">
        <v>87</v>
      </c>
      <c r="H53" s="91">
        <f>H54+H65+H67</f>
        <v>9113346</v>
      </c>
      <c r="I53" s="91">
        <f t="shared" ref="I53:AC53" si="30">+I54+I65+I67</f>
        <v>1453581</v>
      </c>
      <c r="J53" s="91">
        <f t="shared" si="30"/>
        <v>10566927</v>
      </c>
      <c r="K53" s="91">
        <f t="shared" si="30"/>
        <v>0</v>
      </c>
      <c r="L53" s="91" t="e">
        <f t="shared" si="30"/>
        <v>#REF!</v>
      </c>
      <c r="M53" s="91">
        <f t="shared" si="30"/>
        <v>0</v>
      </c>
      <c r="N53" s="91" t="e">
        <f t="shared" si="30"/>
        <v>#REF!</v>
      </c>
      <c r="O53" s="91">
        <f t="shared" si="30"/>
        <v>0</v>
      </c>
      <c r="P53" s="91" t="e">
        <f t="shared" si="30"/>
        <v>#REF!</v>
      </c>
      <c r="Q53" s="91">
        <f t="shared" si="30"/>
        <v>0</v>
      </c>
      <c r="R53" s="91" t="e">
        <f t="shared" si="30"/>
        <v>#REF!</v>
      </c>
      <c r="S53" s="91">
        <f t="shared" si="30"/>
        <v>0</v>
      </c>
      <c r="T53" s="91" t="e">
        <f t="shared" si="30"/>
        <v>#REF!</v>
      </c>
      <c r="U53" s="91">
        <f t="shared" si="30"/>
        <v>0</v>
      </c>
      <c r="V53" s="91" t="e">
        <f t="shared" si="30"/>
        <v>#REF!</v>
      </c>
      <c r="W53" s="91">
        <f t="shared" si="30"/>
        <v>0</v>
      </c>
      <c r="X53" s="91" t="e">
        <f t="shared" si="30"/>
        <v>#REF!</v>
      </c>
      <c r="Y53" s="91">
        <f t="shared" si="30"/>
        <v>0</v>
      </c>
      <c r="Z53" s="91" t="e">
        <f t="shared" si="30"/>
        <v>#REF!</v>
      </c>
      <c r="AA53" s="91">
        <f t="shared" si="30"/>
        <v>0</v>
      </c>
      <c r="AB53" s="91" t="e">
        <f t="shared" si="30"/>
        <v>#REF!</v>
      </c>
      <c r="AC53" s="91" t="e">
        <f t="shared" si="30"/>
        <v>#REF!</v>
      </c>
      <c r="AD53" s="92" t="e">
        <f>+AC53-31280480</f>
        <v>#REF!</v>
      </c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</row>
    <row r="54" spans="1:188" ht="18" x14ac:dyDescent="0.25">
      <c r="A54" s="93"/>
      <c r="B54" s="93"/>
      <c r="C54" s="93"/>
      <c r="D54" s="94" t="s">
        <v>75</v>
      </c>
      <c r="E54" s="93"/>
      <c r="F54" s="93"/>
      <c r="G54" s="95" t="s">
        <v>88</v>
      </c>
      <c r="H54" s="96">
        <f>H55+H56+H57+H58+H59+H60+H61+H62+H63+H64</f>
        <v>9226943</v>
      </c>
      <c r="I54" s="96">
        <f t="shared" ref="I54:AC54" si="31">+I55+I56+I57+I58+I59+I60+I61+I62+I63+I64</f>
        <v>1456185</v>
      </c>
      <c r="J54" s="96">
        <f t="shared" si="31"/>
        <v>10683128</v>
      </c>
      <c r="K54" s="96">
        <f t="shared" si="31"/>
        <v>0</v>
      </c>
      <c r="L54" s="96" t="e">
        <f t="shared" si="31"/>
        <v>#REF!</v>
      </c>
      <c r="M54" s="96">
        <f t="shared" si="31"/>
        <v>0</v>
      </c>
      <c r="N54" s="96" t="e">
        <f t="shared" si="31"/>
        <v>#REF!</v>
      </c>
      <c r="O54" s="96">
        <f t="shared" si="31"/>
        <v>0</v>
      </c>
      <c r="P54" s="96" t="e">
        <f t="shared" si="31"/>
        <v>#REF!</v>
      </c>
      <c r="Q54" s="96">
        <f t="shared" si="31"/>
        <v>0</v>
      </c>
      <c r="R54" s="96" t="e">
        <f t="shared" si="31"/>
        <v>#REF!</v>
      </c>
      <c r="S54" s="96">
        <f t="shared" si="31"/>
        <v>0</v>
      </c>
      <c r="T54" s="96" t="e">
        <f t="shared" si="31"/>
        <v>#REF!</v>
      </c>
      <c r="U54" s="96">
        <f t="shared" si="31"/>
        <v>0</v>
      </c>
      <c r="V54" s="96" t="e">
        <f t="shared" si="31"/>
        <v>#REF!</v>
      </c>
      <c r="W54" s="96">
        <f t="shared" si="31"/>
        <v>0</v>
      </c>
      <c r="X54" s="96" t="e">
        <f t="shared" si="31"/>
        <v>#REF!</v>
      </c>
      <c r="Y54" s="96">
        <f t="shared" si="31"/>
        <v>0</v>
      </c>
      <c r="Z54" s="96" t="e">
        <f t="shared" si="31"/>
        <v>#REF!</v>
      </c>
      <c r="AA54" s="96">
        <f t="shared" si="31"/>
        <v>0</v>
      </c>
      <c r="AB54" s="96" t="e">
        <f t="shared" si="31"/>
        <v>#REF!</v>
      </c>
      <c r="AC54" s="96" t="e">
        <f t="shared" si="31"/>
        <v>#REF!</v>
      </c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</row>
    <row r="55" spans="1:188" ht="18" x14ac:dyDescent="0.25">
      <c r="A55" s="97"/>
      <c r="B55" s="97"/>
      <c r="C55" s="97"/>
      <c r="D55" s="98" t="s">
        <v>89</v>
      </c>
      <c r="E55" s="97"/>
      <c r="F55" s="97"/>
      <c r="G55" s="99" t="s">
        <v>90</v>
      </c>
      <c r="H55" s="96">
        <f t="shared" ref="H55:J56" si="32">+H70+H443</f>
        <v>1155559</v>
      </c>
      <c r="I55" s="96">
        <f t="shared" si="32"/>
        <v>238066</v>
      </c>
      <c r="J55" s="96">
        <f t="shared" si="32"/>
        <v>1393625</v>
      </c>
      <c r="K55" s="96">
        <f t="shared" ref="K55:AC55" si="33">+K70+K443</f>
        <v>0</v>
      </c>
      <c r="L55" s="96" t="e">
        <f t="shared" si="33"/>
        <v>#REF!</v>
      </c>
      <c r="M55" s="96">
        <f t="shared" si="33"/>
        <v>0</v>
      </c>
      <c r="N55" s="96" t="e">
        <f t="shared" si="33"/>
        <v>#REF!</v>
      </c>
      <c r="O55" s="96">
        <f t="shared" si="33"/>
        <v>0</v>
      </c>
      <c r="P55" s="96" t="e">
        <f t="shared" si="33"/>
        <v>#REF!</v>
      </c>
      <c r="Q55" s="96">
        <f t="shared" si="33"/>
        <v>0</v>
      </c>
      <c r="R55" s="96" t="e">
        <f t="shared" si="33"/>
        <v>#REF!</v>
      </c>
      <c r="S55" s="96">
        <f t="shared" si="33"/>
        <v>0</v>
      </c>
      <c r="T55" s="96" t="e">
        <f t="shared" si="33"/>
        <v>#REF!</v>
      </c>
      <c r="U55" s="96">
        <f t="shared" si="33"/>
        <v>0</v>
      </c>
      <c r="V55" s="96" t="e">
        <f t="shared" si="33"/>
        <v>#REF!</v>
      </c>
      <c r="W55" s="96">
        <f t="shared" si="33"/>
        <v>0</v>
      </c>
      <c r="X55" s="96" t="e">
        <f t="shared" si="33"/>
        <v>#REF!</v>
      </c>
      <c r="Y55" s="96">
        <f t="shared" si="33"/>
        <v>0</v>
      </c>
      <c r="Z55" s="96" t="e">
        <f t="shared" si="33"/>
        <v>#REF!</v>
      </c>
      <c r="AA55" s="96">
        <f t="shared" si="33"/>
        <v>0</v>
      </c>
      <c r="AB55" s="96" t="e">
        <f t="shared" si="33"/>
        <v>#REF!</v>
      </c>
      <c r="AC55" s="96">
        <f t="shared" si="33"/>
        <v>370880</v>
      </c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</row>
    <row r="56" spans="1:188" ht="18" x14ac:dyDescent="0.25">
      <c r="A56" s="97"/>
      <c r="B56" s="97"/>
      <c r="C56" s="97"/>
      <c r="D56" s="98" t="s">
        <v>91</v>
      </c>
      <c r="E56" s="97"/>
      <c r="F56" s="97"/>
      <c r="G56" s="99" t="s">
        <v>92</v>
      </c>
      <c r="H56" s="96">
        <f t="shared" si="32"/>
        <v>319045</v>
      </c>
      <c r="I56" s="96">
        <f t="shared" si="32"/>
        <v>68989</v>
      </c>
      <c r="J56" s="96">
        <f t="shared" si="32"/>
        <v>388034</v>
      </c>
      <c r="K56" s="96">
        <f t="shared" ref="K56:AC56" si="34">+K71+K444</f>
        <v>0</v>
      </c>
      <c r="L56" s="96" t="e">
        <f t="shared" si="34"/>
        <v>#REF!</v>
      </c>
      <c r="M56" s="96">
        <f t="shared" si="34"/>
        <v>0</v>
      </c>
      <c r="N56" s="96" t="e">
        <f t="shared" si="34"/>
        <v>#REF!</v>
      </c>
      <c r="O56" s="96">
        <f t="shared" si="34"/>
        <v>0</v>
      </c>
      <c r="P56" s="96" t="e">
        <f t="shared" si="34"/>
        <v>#REF!</v>
      </c>
      <c r="Q56" s="96">
        <f t="shared" si="34"/>
        <v>0</v>
      </c>
      <c r="R56" s="96" t="e">
        <f t="shared" si="34"/>
        <v>#REF!</v>
      </c>
      <c r="S56" s="96">
        <f t="shared" si="34"/>
        <v>0</v>
      </c>
      <c r="T56" s="96" t="e">
        <f t="shared" si="34"/>
        <v>#REF!</v>
      </c>
      <c r="U56" s="96">
        <f t="shared" si="34"/>
        <v>0</v>
      </c>
      <c r="V56" s="96" t="e">
        <f t="shared" si="34"/>
        <v>#REF!</v>
      </c>
      <c r="W56" s="96">
        <f t="shared" si="34"/>
        <v>0</v>
      </c>
      <c r="X56" s="96" t="e">
        <f t="shared" si="34"/>
        <v>#REF!</v>
      </c>
      <c r="Y56" s="96">
        <f t="shared" si="34"/>
        <v>0</v>
      </c>
      <c r="Z56" s="96" t="e">
        <f t="shared" si="34"/>
        <v>#REF!</v>
      </c>
      <c r="AA56" s="96">
        <f t="shared" si="34"/>
        <v>0</v>
      </c>
      <c r="AB56" s="96" t="e">
        <f t="shared" si="34"/>
        <v>#REF!</v>
      </c>
      <c r="AC56" s="96">
        <f t="shared" si="34"/>
        <v>330000</v>
      </c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>
        <v>2</v>
      </c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</row>
    <row r="57" spans="1:188" ht="18" x14ac:dyDescent="0.25">
      <c r="A57" s="97"/>
      <c r="B57" s="97"/>
      <c r="C57" s="97"/>
      <c r="D57" s="98" t="s">
        <v>93</v>
      </c>
      <c r="E57" s="97"/>
      <c r="F57" s="97"/>
      <c r="G57" s="99" t="s">
        <v>94</v>
      </c>
      <c r="H57" s="96">
        <f t="shared" ref="H57:H58" si="35">+H72</f>
        <v>0</v>
      </c>
      <c r="I57" s="96">
        <f t="shared" ref="I57:AC59" si="36">+I72</f>
        <v>0</v>
      </c>
      <c r="J57" s="96">
        <f t="shared" si="36"/>
        <v>0</v>
      </c>
      <c r="K57" s="96">
        <f t="shared" si="36"/>
        <v>0</v>
      </c>
      <c r="L57" s="96" t="e">
        <f t="shared" si="36"/>
        <v>#REF!</v>
      </c>
      <c r="M57" s="96">
        <f t="shared" si="36"/>
        <v>0</v>
      </c>
      <c r="N57" s="96" t="e">
        <f t="shared" si="36"/>
        <v>#REF!</v>
      </c>
      <c r="O57" s="96">
        <f t="shared" si="36"/>
        <v>0</v>
      </c>
      <c r="P57" s="96" t="e">
        <f t="shared" si="36"/>
        <v>#REF!</v>
      </c>
      <c r="Q57" s="96">
        <f t="shared" si="36"/>
        <v>0</v>
      </c>
      <c r="R57" s="96" t="e">
        <f t="shared" si="36"/>
        <v>#REF!</v>
      </c>
      <c r="S57" s="96">
        <f t="shared" si="36"/>
        <v>0</v>
      </c>
      <c r="T57" s="96" t="e">
        <f t="shared" si="36"/>
        <v>#REF!</v>
      </c>
      <c r="U57" s="96">
        <f t="shared" si="36"/>
        <v>0</v>
      </c>
      <c r="V57" s="96" t="e">
        <f t="shared" si="36"/>
        <v>#REF!</v>
      </c>
      <c r="W57" s="96">
        <f t="shared" si="36"/>
        <v>0</v>
      </c>
      <c r="X57" s="96" t="e">
        <f t="shared" si="36"/>
        <v>#REF!</v>
      </c>
      <c r="Y57" s="96">
        <f t="shared" si="36"/>
        <v>0</v>
      </c>
      <c r="Z57" s="96" t="e">
        <f t="shared" si="36"/>
        <v>#REF!</v>
      </c>
      <c r="AA57" s="96">
        <f t="shared" si="36"/>
        <v>0</v>
      </c>
      <c r="AB57" s="96" t="e">
        <f t="shared" si="36"/>
        <v>#REF!</v>
      </c>
      <c r="AC57" s="96">
        <f t="shared" si="36"/>
        <v>0</v>
      </c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</row>
    <row r="58" spans="1:188" ht="18" x14ac:dyDescent="0.25">
      <c r="A58" s="97"/>
      <c r="B58" s="97"/>
      <c r="C58" s="97"/>
      <c r="D58" s="98" t="s">
        <v>95</v>
      </c>
      <c r="E58" s="97"/>
      <c r="F58" s="97"/>
      <c r="G58" s="99" t="s">
        <v>96</v>
      </c>
      <c r="H58" s="96">
        <f t="shared" si="35"/>
        <v>0</v>
      </c>
      <c r="I58" s="96">
        <f t="shared" si="36"/>
        <v>0</v>
      </c>
      <c r="J58" s="96">
        <f t="shared" si="36"/>
        <v>0</v>
      </c>
      <c r="K58" s="96">
        <f t="shared" si="36"/>
        <v>0</v>
      </c>
      <c r="L58" s="96" t="e">
        <f t="shared" si="36"/>
        <v>#REF!</v>
      </c>
      <c r="M58" s="96">
        <f t="shared" si="36"/>
        <v>0</v>
      </c>
      <c r="N58" s="96" t="e">
        <f t="shared" si="36"/>
        <v>#REF!</v>
      </c>
      <c r="O58" s="96">
        <f t="shared" si="36"/>
        <v>0</v>
      </c>
      <c r="P58" s="96" t="e">
        <f t="shared" si="36"/>
        <v>#REF!</v>
      </c>
      <c r="Q58" s="96">
        <f t="shared" si="36"/>
        <v>0</v>
      </c>
      <c r="R58" s="96" t="e">
        <f t="shared" si="36"/>
        <v>#REF!</v>
      </c>
      <c r="S58" s="96">
        <f t="shared" si="36"/>
        <v>0</v>
      </c>
      <c r="T58" s="96" t="e">
        <f t="shared" si="36"/>
        <v>#REF!</v>
      </c>
      <c r="U58" s="96">
        <f t="shared" si="36"/>
        <v>0</v>
      </c>
      <c r="V58" s="96" t="e">
        <f t="shared" si="36"/>
        <v>#REF!</v>
      </c>
      <c r="W58" s="96">
        <f t="shared" si="36"/>
        <v>0</v>
      </c>
      <c r="X58" s="96" t="e">
        <f t="shared" si="36"/>
        <v>#REF!</v>
      </c>
      <c r="Y58" s="96">
        <f t="shared" si="36"/>
        <v>0</v>
      </c>
      <c r="Z58" s="96" t="e">
        <f t="shared" si="36"/>
        <v>#REF!</v>
      </c>
      <c r="AA58" s="96">
        <f t="shared" si="36"/>
        <v>0</v>
      </c>
      <c r="AB58" s="96" t="e">
        <f t="shared" si="36"/>
        <v>#REF!</v>
      </c>
      <c r="AC58" s="96">
        <f t="shared" si="36"/>
        <v>0</v>
      </c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</row>
    <row r="59" spans="1:188" ht="31.5" x14ac:dyDescent="0.25">
      <c r="A59" s="97"/>
      <c r="B59" s="97"/>
      <c r="C59" s="97"/>
      <c r="D59" s="98" t="s">
        <v>97</v>
      </c>
      <c r="E59" s="97"/>
      <c r="F59" s="97"/>
      <c r="G59" s="99" t="s">
        <v>98</v>
      </c>
      <c r="H59" s="96">
        <f>+H74</f>
        <v>995954</v>
      </c>
      <c r="I59" s="96">
        <f t="shared" si="36"/>
        <v>143275</v>
      </c>
      <c r="J59" s="96">
        <f t="shared" si="36"/>
        <v>1139229</v>
      </c>
      <c r="K59" s="96">
        <f t="shared" si="36"/>
        <v>0</v>
      </c>
      <c r="L59" s="96" t="e">
        <f t="shared" si="36"/>
        <v>#REF!</v>
      </c>
      <c r="M59" s="96">
        <f t="shared" si="36"/>
        <v>0</v>
      </c>
      <c r="N59" s="96" t="e">
        <f t="shared" si="36"/>
        <v>#REF!</v>
      </c>
      <c r="O59" s="96">
        <f t="shared" si="36"/>
        <v>0</v>
      </c>
      <c r="P59" s="96" t="e">
        <f t="shared" si="36"/>
        <v>#REF!</v>
      </c>
      <c r="Q59" s="96">
        <f t="shared" si="36"/>
        <v>0</v>
      </c>
      <c r="R59" s="96" t="e">
        <f t="shared" si="36"/>
        <v>#REF!</v>
      </c>
      <c r="S59" s="96">
        <f t="shared" si="36"/>
        <v>0</v>
      </c>
      <c r="T59" s="96" t="e">
        <f t="shared" si="36"/>
        <v>#REF!</v>
      </c>
      <c r="U59" s="96">
        <f t="shared" si="36"/>
        <v>0</v>
      </c>
      <c r="V59" s="96" t="e">
        <f t="shared" si="36"/>
        <v>#REF!</v>
      </c>
      <c r="W59" s="96">
        <f t="shared" si="36"/>
        <v>0</v>
      </c>
      <c r="X59" s="96" t="e">
        <f t="shared" si="36"/>
        <v>#REF!</v>
      </c>
      <c r="Y59" s="96">
        <f t="shared" si="36"/>
        <v>0</v>
      </c>
      <c r="Z59" s="96" t="e">
        <f t="shared" si="36"/>
        <v>#REF!</v>
      </c>
      <c r="AA59" s="96">
        <f t="shared" si="36"/>
        <v>0</v>
      </c>
      <c r="AB59" s="96" t="e">
        <f t="shared" si="36"/>
        <v>#REF!</v>
      </c>
      <c r="AC59" s="96">
        <f t="shared" si="36"/>
        <v>9662000</v>
      </c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</row>
    <row r="60" spans="1:188" ht="18" x14ac:dyDescent="0.25">
      <c r="A60" s="97"/>
      <c r="B60" s="97"/>
      <c r="C60" s="97"/>
      <c r="D60" s="98" t="s">
        <v>99</v>
      </c>
      <c r="E60" s="97"/>
      <c r="F60" s="97"/>
      <c r="G60" s="99" t="s">
        <v>100</v>
      </c>
      <c r="H60" s="96">
        <f t="shared" ref="H60:H61" si="37">+H81</f>
        <v>0</v>
      </c>
      <c r="I60" s="96">
        <f t="shared" ref="I60:AC62" si="38">+I81</f>
        <v>0</v>
      </c>
      <c r="J60" s="96">
        <f t="shared" si="38"/>
        <v>0</v>
      </c>
      <c r="K60" s="96">
        <f t="shared" si="38"/>
        <v>0</v>
      </c>
      <c r="L60" s="96" t="e">
        <f t="shared" si="38"/>
        <v>#REF!</v>
      </c>
      <c r="M60" s="96">
        <f t="shared" si="38"/>
        <v>0</v>
      </c>
      <c r="N60" s="96" t="e">
        <f t="shared" si="38"/>
        <v>#REF!</v>
      </c>
      <c r="O60" s="96">
        <f t="shared" si="38"/>
        <v>0</v>
      </c>
      <c r="P60" s="96" t="e">
        <f t="shared" si="38"/>
        <v>#REF!</v>
      </c>
      <c r="Q60" s="96">
        <f t="shared" si="38"/>
        <v>0</v>
      </c>
      <c r="R60" s="96" t="e">
        <f t="shared" si="38"/>
        <v>#REF!</v>
      </c>
      <c r="S60" s="96">
        <f t="shared" si="38"/>
        <v>0</v>
      </c>
      <c r="T60" s="96" t="e">
        <f t="shared" si="38"/>
        <v>#REF!</v>
      </c>
      <c r="U60" s="96">
        <f t="shared" si="38"/>
        <v>0</v>
      </c>
      <c r="V60" s="96" t="e">
        <f t="shared" si="38"/>
        <v>#REF!</v>
      </c>
      <c r="W60" s="96">
        <f t="shared" si="38"/>
        <v>0</v>
      </c>
      <c r="X60" s="96" t="e">
        <f t="shared" si="38"/>
        <v>#REF!</v>
      </c>
      <c r="Y60" s="96">
        <f t="shared" si="38"/>
        <v>0</v>
      </c>
      <c r="Z60" s="96" t="e">
        <f t="shared" si="38"/>
        <v>#REF!</v>
      </c>
      <c r="AA60" s="96">
        <f t="shared" si="38"/>
        <v>0</v>
      </c>
      <c r="AB60" s="96" t="e">
        <f t="shared" si="38"/>
        <v>#REF!</v>
      </c>
      <c r="AC60" s="96">
        <f t="shared" si="38"/>
        <v>0</v>
      </c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</row>
    <row r="61" spans="1:188" ht="31.5" x14ac:dyDescent="0.25">
      <c r="A61" s="97"/>
      <c r="B61" s="97"/>
      <c r="C61" s="97"/>
      <c r="D61" s="98" t="s">
        <v>101</v>
      </c>
      <c r="E61" s="97"/>
      <c r="F61" s="97"/>
      <c r="G61" s="99" t="s">
        <v>102</v>
      </c>
      <c r="H61" s="96">
        <f t="shared" si="37"/>
        <v>0</v>
      </c>
      <c r="I61" s="96">
        <f t="shared" si="38"/>
        <v>0</v>
      </c>
      <c r="J61" s="96">
        <f t="shared" si="38"/>
        <v>0</v>
      </c>
      <c r="K61" s="96">
        <f t="shared" si="38"/>
        <v>0</v>
      </c>
      <c r="L61" s="96" t="e">
        <f t="shared" si="38"/>
        <v>#REF!</v>
      </c>
      <c r="M61" s="96">
        <f t="shared" si="38"/>
        <v>0</v>
      </c>
      <c r="N61" s="96" t="e">
        <f t="shared" si="38"/>
        <v>#REF!</v>
      </c>
      <c r="O61" s="96">
        <f t="shared" si="38"/>
        <v>0</v>
      </c>
      <c r="P61" s="96" t="e">
        <f t="shared" si="38"/>
        <v>#REF!</v>
      </c>
      <c r="Q61" s="96">
        <f t="shared" si="38"/>
        <v>0</v>
      </c>
      <c r="R61" s="96" t="e">
        <f t="shared" si="38"/>
        <v>#REF!</v>
      </c>
      <c r="S61" s="96">
        <f t="shared" si="38"/>
        <v>0</v>
      </c>
      <c r="T61" s="96" t="e">
        <f t="shared" si="38"/>
        <v>#REF!</v>
      </c>
      <c r="U61" s="96">
        <f t="shared" si="38"/>
        <v>0</v>
      </c>
      <c r="V61" s="96" t="e">
        <f t="shared" si="38"/>
        <v>#REF!</v>
      </c>
      <c r="W61" s="96">
        <f t="shared" si="38"/>
        <v>0</v>
      </c>
      <c r="X61" s="96" t="e">
        <f t="shared" si="38"/>
        <v>#REF!</v>
      </c>
      <c r="Y61" s="96">
        <f t="shared" si="38"/>
        <v>0</v>
      </c>
      <c r="Z61" s="96" t="e">
        <f t="shared" si="38"/>
        <v>#REF!</v>
      </c>
      <c r="AA61" s="96">
        <f t="shared" si="38"/>
        <v>0</v>
      </c>
      <c r="AB61" s="96" t="e">
        <f t="shared" si="38"/>
        <v>#REF!</v>
      </c>
      <c r="AC61" s="96">
        <f t="shared" si="38"/>
        <v>57600</v>
      </c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</row>
    <row r="62" spans="1:188" ht="18" x14ac:dyDescent="0.25">
      <c r="A62" s="97"/>
      <c r="B62" s="97"/>
      <c r="C62" s="97"/>
      <c r="D62" s="98" t="s">
        <v>103</v>
      </c>
      <c r="E62" s="97"/>
      <c r="F62" s="97"/>
      <c r="G62" s="99" t="s">
        <v>104</v>
      </c>
      <c r="H62" s="96">
        <f>+H83</f>
        <v>6604530</v>
      </c>
      <c r="I62" s="96">
        <f t="shared" si="38"/>
        <v>996313</v>
      </c>
      <c r="J62" s="96">
        <f t="shared" si="38"/>
        <v>7600843</v>
      </c>
      <c r="K62" s="96">
        <f t="shared" si="38"/>
        <v>0</v>
      </c>
      <c r="L62" s="96" t="e">
        <f t="shared" si="38"/>
        <v>#REF!</v>
      </c>
      <c r="M62" s="96">
        <f t="shared" si="38"/>
        <v>0</v>
      </c>
      <c r="N62" s="96" t="e">
        <f t="shared" si="38"/>
        <v>#REF!</v>
      </c>
      <c r="O62" s="96">
        <f t="shared" si="38"/>
        <v>0</v>
      </c>
      <c r="P62" s="96" t="e">
        <f t="shared" si="38"/>
        <v>#REF!</v>
      </c>
      <c r="Q62" s="96">
        <f t="shared" si="38"/>
        <v>0</v>
      </c>
      <c r="R62" s="96" t="e">
        <f t="shared" si="38"/>
        <v>#REF!</v>
      </c>
      <c r="S62" s="96">
        <f t="shared" si="38"/>
        <v>0</v>
      </c>
      <c r="T62" s="96" t="e">
        <f t="shared" si="38"/>
        <v>#REF!</v>
      </c>
      <c r="U62" s="96">
        <f t="shared" si="38"/>
        <v>0</v>
      </c>
      <c r="V62" s="96" t="e">
        <f t="shared" si="38"/>
        <v>#REF!</v>
      </c>
      <c r="W62" s="96">
        <f t="shared" si="38"/>
        <v>0</v>
      </c>
      <c r="X62" s="96" t="e">
        <f t="shared" si="38"/>
        <v>#REF!</v>
      </c>
      <c r="Y62" s="96">
        <f t="shared" si="38"/>
        <v>0</v>
      </c>
      <c r="Z62" s="96" t="e">
        <f t="shared" si="38"/>
        <v>#REF!</v>
      </c>
      <c r="AA62" s="96">
        <f t="shared" si="38"/>
        <v>0</v>
      </c>
      <c r="AB62" s="96" t="e">
        <f t="shared" si="38"/>
        <v>#REF!</v>
      </c>
      <c r="AC62" s="96" t="e">
        <f t="shared" si="38"/>
        <v>#REF!</v>
      </c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</row>
    <row r="63" spans="1:188" ht="31.5" x14ac:dyDescent="0.25">
      <c r="A63" s="97"/>
      <c r="B63" s="97"/>
      <c r="C63" s="97"/>
      <c r="D63" s="98" t="s">
        <v>105</v>
      </c>
      <c r="E63" s="97"/>
      <c r="F63" s="97"/>
      <c r="G63" s="99" t="s">
        <v>106</v>
      </c>
      <c r="H63" s="96">
        <f>+H88</f>
        <v>28182</v>
      </c>
      <c r="I63" s="96">
        <f t="shared" ref="I63:AC64" si="39">+I88</f>
        <v>9542</v>
      </c>
      <c r="J63" s="96">
        <f t="shared" si="39"/>
        <v>37724</v>
      </c>
      <c r="K63" s="96">
        <f t="shared" si="39"/>
        <v>0</v>
      </c>
      <c r="L63" s="96" t="e">
        <f t="shared" si="39"/>
        <v>#REF!</v>
      </c>
      <c r="M63" s="96">
        <f t="shared" si="39"/>
        <v>0</v>
      </c>
      <c r="N63" s="96" t="e">
        <f t="shared" si="39"/>
        <v>#REF!</v>
      </c>
      <c r="O63" s="96">
        <f t="shared" si="39"/>
        <v>0</v>
      </c>
      <c r="P63" s="96" t="e">
        <f t="shared" si="39"/>
        <v>#REF!</v>
      </c>
      <c r="Q63" s="96">
        <f t="shared" si="39"/>
        <v>0</v>
      </c>
      <c r="R63" s="96" t="e">
        <f t="shared" si="39"/>
        <v>#REF!</v>
      </c>
      <c r="S63" s="96">
        <f t="shared" si="39"/>
        <v>0</v>
      </c>
      <c r="T63" s="96" t="e">
        <f t="shared" si="39"/>
        <v>#REF!</v>
      </c>
      <c r="U63" s="96">
        <f t="shared" si="39"/>
        <v>0</v>
      </c>
      <c r="V63" s="96" t="e">
        <f t="shared" si="39"/>
        <v>#REF!</v>
      </c>
      <c r="W63" s="96">
        <f t="shared" si="39"/>
        <v>0</v>
      </c>
      <c r="X63" s="96" t="e">
        <f t="shared" si="39"/>
        <v>#REF!</v>
      </c>
      <c r="Y63" s="96">
        <f t="shared" si="39"/>
        <v>0</v>
      </c>
      <c r="Z63" s="96" t="e">
        <f t="shared" si="39"/>
        <v>#REF!</v>
      </c>
      <c r="AA63" s="96">
        <f t="shared" si="39"/>
        <v>0</v>
      </c>
      <c r="AB63" s="96" t="e">
        <f t="shared" si="39"/>
        <v>#REF!</v>
      </c>
      <c r="AC63" s="96">
        <f t="shared" si="39"/>
        <v>0</v>
      </c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</row>
    <row r="64" spans="1:188" ht="18" x14ac:dyDescent="0.25">
      <c r="A64" s="97"/>
      <c r="B64" s="97"/>
      <c r="C64" s="97"/>
      <c r="D64" s="98" t="s">
        <v>107</v>
      </c>
      <c r="E64" s="97"/>
      <c r="F64" s="97"/>
      <c r="G64" s="99" t="s">
        <v>108</v>
      </c>
      <c r="H64" s="96">
        <f t="shared" ref="H64:J64" si="40">+H89</f>
        <v>123673</v>
      </c>
      <c r="I64" s="96">
        <f t="shared" si="40"/>
        <v>0</v>
      </c>
      <c r="J64" s="96">
        <f t="shared" si="40"/>
        <v>123673</v>
      </c>
      <c r="K64" s="96">
        <f t="shared" si="39"/>
        <v>0</v>
      </c>
      <c r="L64" s="96" t="e">
        <f t="shared" si="39"/>
        <v>#REF!</v>
      </c>
      <c r="M64" s="96">
        <f t="shared" si="39"/>
        <v>0</v>
      </c>
      <c r="N64" s="96" t="e">
        <f t="shared" si="39"/>
        <v>#REF!</v>
      </c>
      <c r="O64" s="96">
        <f t="shared" si="39"/>
        <v>0</v>
      </c>
      <c r="P64" s="96" t="e">
        <f t="shared" si="39"/>
        <v>#REF!</v>
      </c>
      <c r="Q64" s="96">
        <f t="shared" si="39"/>
        <v>0</v>
      </c>
      <c r="R64" s="96" t="e">
        <f t="shared" si="39"/>
        <v>#REF!</v>
      </c>
      <c r="S64" s="96">
        <f t="shared" si="39"/>
        <v>0</v>
      </c>
      <c r="T64" s="96" t="e">
        <f t="shared" si="39"/>
        <v>#REF!</v>
      </c>
      <c r="U64" s="96">
        <f t="shared" si="39"/>
        <v>0</v>
      </c>
      <c r="V64" s="96" t="e">
        <f t="shared" si="39"/>
        <v>#REF!</v>
      </c>
      <c r="W64" s="96">
        <f t="shared" si="39"/>
        <v>0</v>
      </c>
      <c r="X64" s="96" t="e">
        <f t="shared" si="39"/>
        <v>#REF!</v>
      </c>
      <c r="Y64" s="96">
        <f t="shared" si="39"/>
        <v>0</v>
      </c>
      <c r="Z64" s="96" t="e">
        <f t="shared" si="39"/>
        <v>#REF!</v>
      </c>
      <c r="AA64" s="96">
        <f t="shared" si="39"/>
        <v>0</v>
      </c>
      <c r="AB64" s="96" t="e">
        <f t="shared" si="39"/>
        <v>#REF!</v>
      </c>
      <c r="AC64" s="96">
        <f t="shared" si="39"/>
        <v>1800000</v>
      </c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</row>
    <row r="65" spans="1:188" ht="18" x14ac:dyDescent="0.25">
      <c r="A65" s="97"/>
      <c r="B65" s="97"/>
      <c r="C65" s="97"/>
      <c r="D65" s="98" t="s">
        <v>109</v>
      </c>
      <c r="E65" s="97"/>
      <c r="F65" s="97"/>
      <c r="G65" s="99" t="s">
        <v>110</v>
      </c>
      <c r="H65" s="96">
        <f>+H66</f>
        <v>0</v>
      </c>
      <c r="I65" s="96">
        <f t="shared" ref="I65:AC65" si="41">+I66</f>
        <v>0</v>
      </c>
      <c r="J65" s="96">
        <f t="shared" si="41"/>
        <v>0</v>
      </c>
      <c r="K65" s="96">
        <f t="shared" si="41"/>
        <v>0</v>
      </c>
      <c r="L65" s="96" t="e">
        <f t="shared" si="41"/>
        <v>#REF!</v>
      </c>
      <c r="M65" s="96">
        <f t="shared" si="41"/>
        <v>0</v>
      </c>
      <c r="N65" s="96" t="e">
        <f t="shared" si="41"/>
        <v>#REF!</v>
      </c>
      <c r="O65" s="96">
        <f t="shared" si="41"/>
        <v>0</v>
      </c>
      <c r="P65" s="96" t="e">
        <f t="shared" si="41"/>
        <v>#REF!</v>
      </c>
      <c r="Q65" s="96">
        <f t="shared" si="41"/>
        <v>0</v>
      </c>
      <c r="R65" s="96" t="e">
        <f t="shared" si="41"/>
        <v>#REF!</v>
      </c>
      <c r="S65" s="96">
        <f t="shared" si="41"/>
        <v>0</v>
      </c>
      <c r="T65" s="96" t="e">
        <f t="shared" si="41"/>
        <v>#REF!</v>
      </c>
      <c r="U65" s="96">
        <f t="shared" si="41"/>
        <v>0</v>
      </c>
      <c r="V65" s="96" t="e">
        <f t="shared" si="41"/>
        <v>#REF!</v>
      </c>
      <c r="W65" s="96">
        <f t="shared" si="41"/>
        <v>0</v>
      </c>
      <c r="X65" s="96" t="e">
        <f t="shared" si="41"/>
        <v>#REF!</v>
      </c>
      <c r="Y65" s="96">
        <f t="shared" si="41"/>
        <v>0</v>
      </c>
      <c r="Z65" s="96" t="e">
        <f t="shared" si="41"/>
        <v>#REF!</v>
      </c>
      <c r="AA65" s="96">
        <f t="shared" si="41"/>
        <v>0</v>
      </c>
      <c r="AB65" s="96" t="e">
        <f t="shared" si="41"/>
        <v>#REF!</v>
      </c>
      <c r="AC65" s="96">
        <f t="shared" si="41"/>
        <v>0</v>
      </c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</row>
    <row r="66" spans="1:188" ht="18" x14ac:dyDescent="0.25">
      <c r="A66" s="97"/>
      <c r="B66" s="97"/>
      <c r="C66" s="97"/>
      <c r="D66" s="98" t="s">
        <v>111</v>
      </c>
      <c r="E66" s="97"/>
      <c r="F66" s="97"/>
      <c r="G66" s="99" t="s">
        <v>112</v>
      </c>
      <c r="H66" s="96">
        <f>+H91+H445</f>
        <v>0</v>
      </c>
      <c r="I66" s="96">
        <f>+I91+I445</f>
        <v>0</v>
      </c>
      <c r="J66" s="96">
        <f>+J91+J445</f>
        <v>0</v>
      </c>
      <c r="K66" s="96">
        <f t="shared" ref="K66:AC66" si="42">+K91+K445</f>
        <v>0</v>
      </c>
      <c r="L66" s="96" t="e">
        <f t="shared" si="42"/>
        <v>#REF!</v>
      </c>
      <c r="M66" s="96">
        <f t="shared" si="42"/>
        <v>0</v>
      </c>
      <c r="N66" s="96" t="e">
        <f t="shared" si="42"/>
        <v>#REF!</v>
      </c>
      <c r="O66" s="96">
        <f t="shared" si="42"/>
        <v>0</v>
      </c>
      <c r="P66" s="96" t="e">
        <f t="shared" si="42"/>
        <v>#REF!</v>
      </c>
      <c r="Q66" s="96">
        <f t="shared" si="42"/>
        <v>0</v>
      </c>
      <c r="R66" s="96" t="e">
        <f t="shared" si="42"/>
        <v>#REF!</v>
      </c>
      <c r="S66" s="96">
        <f t="shared" si="42"/>
        <v>0</v>
      </c>
      <c r="T66" s="96" t="e">
        <f t="shared" si="42"/>
        <v>#REF!</v>
      </c>
      <c r="U66" s="96">
        <f t="shared" si="42"/>
        <v>0</v>
      </c>
      <c r="V66" s="96" t="e">
        <f t="shared" si="42"/>
        <v>#REF!</v>
      </c>
      <c r="W66" s="96">
        <f t="shared" si="42"/>
        <v>0</v>
      </c>
      <c r="X66" s="96" t="e">
        <f t="shared" si="42"/>
        <v>#REF!</v>
      </c>
      <c r="Y66" s="96">
        <f t="shared" si="42"/>
        <v>0</v>
      </c>
      <c r="Z66" s="96" t="e">
        <f t="shared" si="42"/>
        <v>#REF!</v>
      </c>
      <c r="AA66" s="96">
        <f t="shared" si="42"/>
        <v>0</v>
      </c>
      <c r="AB66" s="96" t="e">
        <f t="shared" si="42"/>
        <v>#REF!</v>
      </c>
      <c r="AC66" s="96">
        <f t="shared" si="42"/>
        <v>0</v>
      </c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</row>
    <row r="67" spans="1:188" ht="18.75" thickBot="1" x14ac:dyDescent="0.3">
      <c r="A67" s="100"/>
      <c r="B67" s="100"/>
      <c r="C67" s="100"/>
      <c r="D67" s="101">
        <v>85</v>
      </c>
      <c r="E67" s="101"/>
      <c r="F67" s="102"/>
      <c r="G67" s="103" t="s">
        <v>113</v>
      </c>
      <c r="H67" s="104">
        <f>+H95</f>
        <v>-113597</v>
      </c>
      <c r="I67" s="104">
        <f t="shared" ref="I67:AC67" si="43">+I95</f>
        <v>-2604</v>
      </c>
      <c r="J67" s="104">
        <f t="shared" si="43"/>
        <v>-116201</v>
      </c>
      <c r="K67" s="104">
        <f t="shared" si="43"/>
        <v>0</v>
      </c>
      <c r="L67" s="104" t="e">
        <f t="shared" si="43"/>
        <v>#REF!</v>
      </c>
      <c r="M67" s="104">
        <f t="shared" si="43"/>
        <v>0</v>
      </c>
      <c r="N67" s="104" t="e">
        <f t="shared" si="43"/>
        <v>#REF!</v>
      </c>
      <c r="O67" s="104">
        <f t="shared" si="43"/>
        <v>0</v>
      </c>
      <c r="P67" s="104" t="e">
        <f t="shared" si="43"/>
        <v>#REF!</v>
      </c>
      <c r="Q67" s="104">
        <f t="shared" si="43"/>
        <v>0</v>
      </c>
      <c r="R67" s="104" t="e">
        <f t="shared" si="43"/>
        <v>#REF!</v>
      </c>
      <c r="S67" s="104">
        <f t="shared" si="43"/>
        <v>0</v>
      </c>
      <c r="T67" s="104" t="e">
        <f t="shared" si="43"/>
        <v>#REF!</v>
      </c>
      <c r="U67" s="104">
        <f t="shared" si="43"/>
        <v>0</v>
      </c>
      <c r="V67" s="104" t="e">
        <f t="shared" si="43"/>
        <v>#REF!</v>
      </c>
      <c r="W67" s="104">
        <f t="shared" si="43"/>
        <v>0</v>
      </c>
      <c r="X67" s="104" t="e">
        <f t="shared" si="43"/>
        <v>#REF!</v>
      </c>
      <c r="Y67" s="104">
        <f t="shared" si="43"/>
        <v>0</v>
      </c>
      <c r="Z67" s="104" t="e">
        <f t="shared" si="43"/>
        <v>#REF!</v>
      </c>
      <c r="AA67" s="104">
        <f t="shared" si="43"/>
        <v>0</v>
      </c>
      <c r="AB67" s="104" t="e">
        <f t="shared" si="43"/>
        <v>#REF!</v>
      </c>
      <c r="AC67" s="104">
        <f t="shared" si="43"/>
        <v>0</v>
      </c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</row>
    <row r="68" spans="1:188" ht="18.75" thickBot="1" x14ac:dyDescent="0.3">
      <c r="A68" s="268">
        <v>5004</v>
      </c>
      <c r="B68" s="269"/>
      <c r="C68" s="269"/>
      <c r="D68" s="269"/>
      <c r="E68" s="269"/>
      <c r="F68" s="270"/>
      <c r="G68" s="105" t="s">
        <v>114</v>
      </c>
      <c r="H68" s="106">
        <f>+H69+H90+H92+H95</f>
        <v>9113346</v>
      </c>
      <c r="I68" s="106">
        <f t="shared" ref="I68:AB68" si="44">+I69+I90+I92+I95</f>
        <v>1453581</v>
      </c>
      <c r="J68" s="106">
        <f t="shared" si="44"/>
        <v>10566927</v>
      </c>
      <c r="K68" s="106">
        <f t="shared" si="44"/>
        <v>0</v>
      </c>
      <c r="L68" s="106" t="e">
        <f t="shared" si="44"/>
        <v>#REF!</v>
      </c>
      <c r="M68" s="106">
        <f t="shared" si="44"/>
        <v>0</v>
      </c>
      <c r="N68" s="106" t="e">
        <f t="shared" si="44"/>
        <v>#REF!</v>
      </c>
      <c r="O68" s="106">
        <f t="shared" si="44"/>
        <v>0</v>
      </c>
      <c r="P68" s="106" t="e">
        <f t="shared" si="44"/>
        <v>#REF!</v>
      </c>
      <c r="Q68" s="106">
        <f t="shared" si="44"/>
        <v>0</v>
      </c>
      <c r="R68" s="106" t="e">
        <f t="shared" si="44"/>
        <v>#REF!</v>
      </c>
      <c r="S68" s="106">
        <f t="shared" si="44"/>
        <v>0</v>
      </c>
      <c r="T68" s="106" t="e">
        <f t="shared" si="44"/>
        <v>#REF!</v>
      </c>
      <c r="U68" s="106">
        <f t="shared" si="44"/>
        <v>0</v>
      </c>
      <c r="V68" s="106" t="e">
        <f t="shared" si="44"/>
        <v>#REF!</v>
      </c>
      <c r="W68" s="106">
        <f t="shared" si="44"/>
        <v>0</v>
      </c>
      <c r="X68" s="106" t="e">
        <f t="shared" si="44"/>
        <v>#REF!</v>
      </c>
      <c r="Y68" s="106">
        <f t="shared" si="44"/>
        <v>0</v>
      </c>
      <c r="Z68" s="106" t="e">
        <f t="shared" si="44"/>
        <v>#REF!</v>
      </c>
      <c r="AA68" s="106">
        <f t="shared" si="44"/>
        <v>0</v>
      </c>
      <c r="AB68" s="106" t="e">
        <f t="shared" si="44"/>
        <v>#REF!</v>
      </c>
      <c r="AC68" s="77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</row>
    <row r="69" spans="1:188" ht="15.75" x14ac:dyDescent="0.2">
      <c r="A69" s="107"/>
      <c r="B69" s="108"/>
      <c r="C69" s="108"/>
      <c r="D69" s="108" t="s">
        <v>36</v>
      </c>
      <c r="E69" s="108"/>
      <c r="F69" s="109"/>
      <c r="G69" s="110" t="s">
        <v>88</v>
      </c>
      <c r="H69" s="96">
        <f>H70+H71+H72+H73+H74+H81+H82+H83+H89+H88</f>
        <v>9226943</v>
      </c>
      <c r="I69" s="96">
        <f t="shared" ref="I69:AC69" si="45">I70+I71+I72+I73+I74+I81+I82+I83+I89+I88</f>
        <v>1456185</v>
      </c>
      <c r="J69" s="96">
        <f t="shared" si="45"/>
        <v>10683128</v>
      </c>
      <c r="K69" s="96">
        <f t="shared" si="45"/>
        <v>0</v>
      </c>
      <c r="L69" s="96" t="e">
        <f t="shared" si="45"/>
        <v>#REF!</v>
      </c>
      <c r="M69" s="96">
        <f t="shared" si="45"/>
        <v>0</v>
      </c>
      <c r="N69" s="96" t="e">
        <f t="shared" si="45"/>
        <v>#REF!</v>
      </c>
      <c r="O69" s="96">
        <f t="shared" si="45"/>
        <v>0</v>
      </c>
      <c r="P69" s="96" t="e">
        <f t="shared" si="45"/>
        <v>#REF!</v>
      </c>
      <c r="Q69" s="96">
        <f t="shared" si="45"/>
        <v>0</v>
      </c>
      <c r="R69" s="96" t="e">
        <f t="shared" si="45"/>
        <v>#REF!</v>
      </c>
      <c r="S69" s="96">
        <f t="shared" si="45"/>
        <v>0</v>
      </c>
      <c r="T69" s="96" t="e">
        <f t="shared" si="45"/>
        <v>#REF!</v>
      </c>
      <c r="U69" s="96">
        <f t="shared" si="45"/>
        <v>0</v>
      </c>
      <c r="V69" s="96" t="e">
        <f t="shared" si="45"/>
        <v>#REF!</v>
      </c>
      <c r="W69" s="96">
        <f t="shared" si="45"/>
        <v>0</v>
      </c>
      <c r="X69" s="96" t="e">
        <f t="shared" si="45"/>
        <v>#REF!</v>
      </c>
      <c r="Y69" s="96">
        <f t="shared" si="45"/>
        <v>0</v>
      </c>
      <c r="Z69" s="96" t="e">
        <f t="shared" si="45"/>
        <v>#REF!</v>
      </c>
      <c r="AA69" s="96">
        <f t="shared" si="45"/>
        <v>0</v>
      </c>
      <c r="AB69" s="96" t="e">
        <f t="shared" si="45"/>
        <v>#REF!</v>
      </c>
      <c r="AC69" s="111" t="e">
        <f t="shared" si="45"/>
        <v>#REF!</v>
      </c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</row>
    <row r="70" spans="1:188" ht="15" customHeight="1" x14ac:dyDescent="0.2">
      <c r="A70" s="38"/>
      <c r="B70" s="39"/>
      <c r="C70" s="39"/>
      <c r="D70" s="39" t="s">
        <v>115</v>
      </c>
      <c r="E70" s="39"/>
      <c r="F70" s="40"/>
      <c r="G70" s="112" t="s">
        <v>90</v>
      </c>
      <c r="H70" s="111">
        <f>H98+H169+H254</f>
        <v>1155559</v>
      </c>
      <c r="I70" s="113">
        <f>I98+I169+I254</f>
        <v>238066</v>
      </c>
      <c r="J70" s="113">
        <f>J98+J169+J254</f>
        <v>1393625</v>
      </c>
      <c r="K70" s="113">
        <f t="shared" ref="K70:AC70" si="46">K98+K169+K254</f>
        <v>0</v>
      </c>
      <c r="L70" s="113" t="e">
        <f t="shared" si="46"/>
        <v>#REF!</v>
      </c>
      <c r="M70" s="113">
        <f t="shared" si="46"/>
        <v>0</v>
      </c>
      <c r="N70" s="113" t="e">
        <f t="shared" si="46"/>
        <v>#REF!</v>
      </c>
      <c r="O70" s="113">
        <f t="shared" si="46"/>
        <v>0</v>
      </c>
      <c r="P70" s="113" t="e">
        <f t="shared" si="46"/>
        <v>#REF!</v>
      </c>
      <c r="Q70" s="113">
        <f t="shared" si="46"/>
        <v>0</v>
      </c>
      <c r="R70" s="113" t="e">
        <f t="shared" si="46"/>
        <v>#REF!</v>
      </c>
      <c r="S70" s="113">
        <f t="shared" si="46"/>
        <v>0</v>
      </c>
      <c r="T70" s="113" t="e">
        <f t="shared" si="46"/>
        <v>#REF!</v>
      </c>
      <c r="U70" s="113">
        <f t="shared" si="46"/>
        <v>0</v>
      </c>
      <c r="V70" s="113" t="e">
        <f t="shared" si="46"/>
        <v>#REF!</v>
      </c>
      <c r="W70" s="113">
        <f t="shared" si="46"/>
        <v>0</v>
      </c>
      <c r="X70" s="113" t="e">
        <f t="shared" si="46"/>
        <v>#REF!</v>
      </c>
      <c r="Y70" s="113">
        <f t="shared" si="46"/>
        <v>0</v>
      </c>
      <c r="Z70" s="113" t="e">
        <f t="shared" si="46"/>
        <v>#REF!</v>
      </c>
      <c r="AA70" s="113">
        <f t="shared" si="46"/>
        <v>0</v>
      </c>
      <c r="AB70" s="114" t="e">
        <f t="shared" si="46"/>
        <v>#REF!</v>
      </c>
      <c r="AC70" s="113">
        <f t="shared" si="46"/>
        <v>370880</v>
      </c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</row>
    <row r="71" spans="1:188" ht="18" customHeight="1" x14ac:dyDescent="0.2">
      <c r="A71" s="38"/>
      <c r="B71" s="39"/>
      <c r="C71" s="39"/>
      <c r="D71" s="39" t="s">
        <v>116</v>
      </c>
      <c r="E71" s="39"/>
      <c r="F71" s="40"/>
      <c r="G71" s="112" t="s">
        <v>92</v>
      </c>
      <c r="H71" s="111">
        <f t="shared" ref="H71:AC71" si="47">H126+H195+H287+H374</f>
        <v>319045</v>
      </c>
      <c r="I71" s="113">
        <f t="shared" si="47"/>
        <v>68989</v>
      </c>
      <c r="J71" s="113">
        <f t="shared" si="47"/>
        <v>388034</v>
      </c>
      <c r="K71" s="113">
        <f t="shared" si="47"/>
        <v>0</v>
      </c>
      <c r="L71" s="113" t="e">
        <f t="shared" si="47"/>
        <v>#REF!</v>
      </c>
      <c r="M71" s="113">
        <f t="shared" si="47"/>
        <v>0</v>
      </c>
      <c r="N71" s="113" t="e">
        <f t="shared" si="47"/>
        <v>#REF!</v>
      </c>
      <c r="O71" s="113">
        <f t="shared" si="47"/>
        <v>0</v>
      </c>
      <c r="P71" s="113" t="e">
        <f t="shared" si="47"/>
        <v>#REF!</v>
      </c>
      <c r="Q71" s="113">
        <f t="shared" si="47"/>
        <v>0</v>
      </c>
      <c r="R71" s="113" t="e">
        <f t="shared" si="47"/>
        <v>#REF!</v>
      </c>
      <c r="S71" s="113">
        <f t="shared" si="47"/>
        <v>0</v>
      </c>
      <c r="T71" s="113" t="e">
        <f t="shared" si="47"/>
        <v>#REF!</v>
      </c>
      <c r="U71" s="113">
        <f t="shared" si="47"/>
        <v>0</v>
      </c>
      <c r="V71" s="113" t="e">
        <f t="shared" si="47"/>
        <v>#REF!</v>
      </c>
      <c r="W71" s="113">
        <f t="shared" si="47"/>
        <v>0</v>
      </c>
      <c r="X71" s="113" t="e">
        <f t="shared" si="47"/>
        <v>#REF!</v>
      </c>
      <c r="Y71" s="113">
        <f t="shared" si="47"/>
        <v>0</v>
      </c>
      <c r="Z71" s="113" t="e">
        <f t="shared" si="47"/>
        <v>#REF!</v>
      </c>
      <c r="AA71" s="113">
        <f t="shared" si="47"/>
        <v>0</v>
      </c>
      <c r="AB71" s="114" t="e">
        <f t="shared" si="47"/>
        <v>#REF!</v>
      </c>
      <c r="AC71" s="113">
        <f t="shared" si="47"/>
        <v>330000</v>
      </c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</row>
    <row r="72" spans="1:188" ht="15.75" x14ac:dyDescent="0.2">
      <c r="A72" s="38"/>
      <c r="B72" s="39"/>
      <c r="C72" s="39"/>
      <c r="D72" s="39" t="s">
        <v>117</v>
      </c>
      <c r="E72" s="39"/>
      <c r="F72" s="40"/>
      <c r="G72" s="112" t="s">
        <v>94</v>
      </c>
      <c r="H72" s="111">
        <f t="shared" ref="H72:AB72" si="48">H324</f>
        <v>0</v>
      </c>
      <c r="I72" s="113">
        <f t="shared" si="48"/>
        <v>0</v>
      </c>
      <c r="J72" s="113">
        <f t="shared" si="48"/>
        <v>0</v>
      </c>
      <c r="K72" s="113">
        <f t="shared" si="48"/>
        <v>0</v>
      </c>
      <c r="L72" s="113" t="e">
        <f t="shared" si="48"/>
        <v>#REF!</v>
      </c>
      <c r="M72" s="113">
        <f t="shared" si="48"/>
        <v>0</v>
      </c>
      <c r="N72" s="113" t="e">
        <f t="shared" si="48"/>
        <v>#REF!</v>
      </c>
      <c r="O72" s="113">
        <f t="shared" si="48"/>
        <v>0</v>
      </c>
      <c r="P72" s="113" t="e">
        <f t="shared" si="48"/>
        <v>#REF!</v>
      </c>
      <c r="Q72" s="113">
        <f t="shared" si="48"/>
        <v>0</v>
      </c>
      <c r="R72" s="113" t="e">
        <f t="shared" si="48"/>
        <v>#REF!</v>
      </c>
      <c r="S72" s="113">
        <f>S324</f>
        <v>0</v>
      </c>
      <c r="T72" s="113" t="e">
        <f t="shared" si="48"/>
        <v>#REF!</v>
      </c>
      <c r="U72" s="113">
        <f>U324</f>
        <v>0</v>
      </c>
      <c r="V72" s="113" t="e">
        <f t="shared" si="48"/>
        <v>#REF!</v>
      </c>
      <c r="W72" s="113">
        <f>W324</f>
        <v>0</v>
      </c>
      <c r="X72" s="113" t="e">
        <f t="shared" si="48"/>
        <v>#REF!</v>
      </c>
      <c r="Y72" s="113">
        <f>Y324</f>
        <v>0</v>
      </c>
      <c r="Z72" s="113" t="e">
        <f t="shared" si="48"/>
        <v>#REF!</v>
      </c>
      <c r="AA72" s="113">
        <f t="shared" si="48"/>
        <v>0</v>
      </c>
      <c r="AB72" s="114" t="e">
        <f t="shared" si="48"/>
        <v>#REF!</v>
      </c>
      <c r="AC72" s="113">
        <f>AC324</f>
        <v>0</v>
      </c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</row>
    <row r="73" spans="1:188" ht="15" customHeight="1" x14ac:dyDescent="0.2">
      <c r="A73" s="38"/>
      <c r="B73" s="39"/>
      <c r="C73" s="39"/>
      <c r="D73" s="39" t="s">
        <v>118</v>
      </c>
      <c r="E73" s="39"/>
      <c r="F73" s="40"/>
      <c r="G73" s="112" t="s">
        <v>96</v>
      </c>
      <c r="H73" s="111">
        <f t="shared" ref="H73:AC73" si="49">H225+H377</f>
        <v>0</v>
      </c>
      <c r="I73" s="113">
        <f t="shared" si="49"/>
        <v>0</v>
      </c>
      <c r="J73" s="113">
        <f t="shared" si="49"/>
        <v>0</v>
      </c>
      <c r="K73" s="113">
        <f t="shared" si="49"/>
        <v>0</v>
      </c>
      <c r="L73" s="113" t="e">
        <f t="shared" si="49"/>
        <v>#REF!</v>
      </c>
      <c r="M73" s="113">
        <f t="shared" si="49"/>
        <v>0</v>
      </c>
      <c r="N73" s="113" t="e">
        <f t="shared" si="49"/>
        <v>#REF!</v>
      </c>
      <c r="O73" s="113">
        <f t="shared" si="49"/>
        <v>0</v>
      </c>
      <c r="P73" s="113" t="e">
        <f t="shared" si="49"/>
        <v>#REF!</v>
      </c>
      <c r="Q73" s="113">
        <f t="shared" si="49"/>
        <v>0</v>
      </c>
      <c r="R73" s="113" t="e">
        <f t="shared" si="49"/>
        <v>#REF!</v>
      </c>
      <c r="S73" s="113">
        <f t="shared" si="49"/>
        <v>0</v>
      </c>
      <c r="T73" s="113" t="e">
        <f t="shared" si="49"/>
        <v>#REF!</v>
      </c>
      <c r="U73" s="113">
        <f t="shared" si="49"/>
        <v>0</v>
      </c>
      <c r="V73" s="113" t="e">
        <f t="shared" si="49"/>
        <v>#REF!</v>
      </c>
      <c r="W73" s="113">
        <f t="shared" si="49"/>
        <v>0</v>
      </c>
      <c r="X73" s="113" t="e">
        <f t="shared" si="49"/>
        <v>#REF!</v>
      </c>
      <c r="Y73" s="113">
        <f t="shared" si="49"/>
        <v>0</v>
      </c>
      <c r="Z73" s="113" t="e">
        <f t="shared" si="49"/>
        <v>#REF!</v>
      </c>
      <c r="AA73" s="113">
        <f t="shared" si="49"/>
        <v>0</v>
      </c>
      <c r="AB73" s="114" t="e">
        <f t="shared" si="49"/>
        <v>#REF!</v>
      </c>
      <c r="AC73" s="113">
        <f t="shared" si="49"/>
        <v>0</v>
      </c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</row>
    <row r="74" spans="1:188" ht="31.5" x14ac:dyDescent="0.2">
      <c r="A74" s="38"/>
      <c r="B74" s="39"/>
      <c r="C74" s="39"/>
      <c r="D74" s="39">
        <v>51</v>
      </c>
      <c r="E74" s="39"/>
      <c r="F74" s="40"/>
      <c r="G74" s="112" t="s">
        <v>98</v>
      </c>
      <c r="H74" s="111">
        <f t="shared" ref="H74:AC74" si="50">H227+H325+H380</f>
        <v>995954</v>
      </c>
      <c r="I74" s="113">
        <f t="shared" si="50"/>
        <v>143275</v>
      </c>
      <c r="J74" s="113">
        <f t="shared" si="50"/>
        <v>1139229</v>
      </c>
      <c r="K74" s="113">
        <f t="shared" si="50"/>
        <v>0</v>
      </c>
      <c r="L74" s="113" t="e">
        <f t="shared" si="50"/>
        <v>#REF!</v>
      </c>
      <c r="M74" s="113">
        <f t="shared" si="50"/>
        <v>0</v>
      </c>
      <c r="N74" s="113" t="e">
        <f t="shared" si="50"/>
        <v>#REF!</v>
      </c>
      <c r="O74" s="113">
        <f t="shared" si="50"/>
        <v>0</v>
      </c>
      <c r="P74" s="113" t="e">
        <f t="shared" si="50"/>
        <v>#REF!</v>
      </c>
      <c r="Q74" s="113">
        <f t="shared" si="50"/>
        <v>0</v>
      </c>
      <c r="R74" s="113" t="e">
        <f t="shared" si="50"/>
        <v>#REF!</v>
      </c>
      <c r="S74" s="113">
        <f t="shared" si="50"/>
        <v>0</v>
      </c>
      <c r="T74" s="113" t="e">
        <f t="shared" si="50"/>
        <v>#REF!</v>
      </c>
      <c r="U74" s="113">
        <f t="shared" si="50"/>
        <v>0</v>
      </c>
      <c r="V74" s="113" t="e">
        <f t="shared" si="50"/>
        <v>#REF!</v>
      </c>
      <c r="W74" s="113">
        <f t="shared" si="50"/>
        <v>0</v>
      </c>
      <c r="X74" s="113" t="e">
        <f t="shared" si="50"/>
        <v>#REF!</v>
      </c>
      <c r="Y74" s="113">
        <f t="shared" si="50"/>
        <v>0</v>
      </c>
      <c r="Z74" s="113" t="e">
        <f t="shared" si="50"/>
        <v>#REF!</v>
      </c>
      <c r="AA74" s="113">
        <f t="shared" si="50"/>
        <v>0</v>
      </c>
      <c r="AB74" s="114" t="e">
        <f t="shared" si="50"/>
        <v>#REF!</v>
      </c>
      <c r="AC74" s="113">
        <f t="shared" si="50"/>
        <v>9662000</v>
      </c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</row>
    <row r="75" spans="1:188" ht="15.75" x14ac:dyDescent="0.2">
      <c r="A75" s="38"/>
      <c r="B75" s="39"/>
      <c r="C75" s="39"/>
      <c r="D75" s="39"/>
      <c r="E75" s="39" t="s">
        <v>36</v>
      </c>
      <c r="F75" s="40"/>
      <c r="G75" s="112" t="s">
        <v>119</v>
      </c>
      <c r="H75" s="111">
        <f t="shared" ref="H75:AB75" si="51">H76+H77+H78+H79+H80</f>
        <v>995954</v>
      </c>
      <c r="I75" s="113">
        <f t="shared" si="51"/>
        <v>143275</v>
      </c>
      <c r="J75" s="113">
        <f t="shared" si="51"/>
        <v>1139229</v>
      </c>
      <c r="K75" s="113">
        <f t="shared" si="51"/>
        <v>0</v>
      </c>
      <c r="L75" s="113" t="e">
        <f t="shared" si="51"/>
        <v>#REF!</v>
      </c>
      <c r="M75" s="113">
        <f t="shared" si="51"/>
        <v>0</v>
      </c>
      <c r="N75" s="113" t="e">
        <f t="shared" si="51"/>
        <v>#REF!</v>
      </c>
      <c r="O75" s="113">
        <f t="shared" si="51"/>
        <v>0</v>
      </c>
      <c r="P75" s="113" t="e">
        <f t="shared" si="51"/>
        <v>#REF!</v>
      </c>
      <c r="Q75" s="113">
        <f t="shared" si="51"/>
        <v>0</v>
      </c>
      <c r="R75" s="113" t="e">
        <f t="shared" si="51"/>
        <v>#REF!</v>
      </c>
      <c r="S75" s="113">
        <f>S76+S77+S78+S79+S80</f>
        <v>0</v>
      </c>
      <c r="T75" s="113" t="e">
        <f t="shared" si="51"/>
        <v>#REF!</v>
      </c>
      <c r="U75" s="113">
        <f>U76+U77+U78+U79+U80</f>
        <v>0</v>
      </c>
      <c r="V75" s="113" t="e">
        <f t="shared" si="51"/>
        <v>#REF!</v>
      </c>
      <c r="W75" s="113">
        <f>W76+W77+W78+W79+W80</f>
        <v>0</v>
      </c>
      <c r="X75" s="113" t="e">
        <f t="shared" si="51"/>
        <v>#REF!</v>
      </c>
      <c r="Y75" s="113">
        <f>Y76+Y77+Y78+Y79+Y80</f>
        <v>0</v>
      </c>
      <c r="Z75" s="113" t="e">
        <f t="shared" si="51"/>
        <v>#REF!</v>
      </c>
      <c r="AA75" s="113">
        <f t="shared" si="51"/>
        <v>0</v>
      </c>
      <c r="AB75" s="114" t="e">
        <f t="shared" si="51"/>
        <v>#REF!</v>
      </c>
      <c r="AC75" s="113">
        <f>AC76+AC77+AC78+AC79+AC80</f>
        <v>9662000</v>
      </c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</row>
    <row r="76" spans="1:188" ht="15.75" x14ac:dyDescent="0.2">
      <c r="A76" s="38"/>
      <c r="B76" s="39"/>
      <c r="C76" s="39"/>
      <c r="D76" s="39"/>
      <c r="E76" s="39"/>
      <c r="F76" s="40" t="s">
        <v>36</v>
      </c>
      <c r="G76" s="112" t="s">
        <v>120</v>
      </c>
      <c r="H76" s="111">
        <f t="shared" ref="H76:AB76" si="52">H227</f>
        <v>0</v>
      </c>
      <c r="I76" s="113">
        <f t="shared" si="52"/>
        <v>0</v>
      </c>
      <c r="J76" s="113">
        <f t="shared" si="52"/>
        <v>0</v>
      </c>
      <c r="K76" s="113">
        <f t="shared" si="52"/>
        <v>0</v>
      </c>
      <c r="L76" s="113" t="e">
        <f t="shared" si="52"/>
        <v>#REF!</v>
      </c>
      <c r="M76" s="113">
        <f t="shared" si="52"/>
        <v>0</v>
      </c>
      <c r="N76" s="113" t="e">
        <f t="shared" si="52"/>
        <v>#REF!</v>
      </c>
      <c r="O76" s="113">
        <f t="shared" si="52"/>
        <v>0</v>
      </c>
      <c r="P76" s="113" t="e">
        <f t="shared" si="52"/>
        <v>#REF!</v>
      </c>
      <c r="Q76" s="113">
        <f t="shared" si="52"/>
        <v>0</v>
      </c>
      <c r="R76" s="113" t="e">
        <f t="shared" si="52"/>
        <v>#REF!</v>
      </c>
      <c r="S76" s="113">
        <f>S227</f>
        <v>0</v>
      </c>
      <c r="T76" s="113" t="e">
        <f t="shared" si="52"/>
        <v>#REF!</v>
      </c>
      <c r="U76" s="113">
        <f>U227</f>
        <v>0</v>
      </c>
      <c r="V76" s="113" t="e">
        <f t="shared" si="52"/>
        <v>#REF!</v>
      </c>
      <c r="W76" s="113">
        <f>W227</f>
        <v>0</v>
      </c>
      <c r="X76" s="113" t="e">
        <f t="shared" si="52"/>
        <v>#REF!</v>
      </c>
      <c r="Y76" s="113">
        <f>Y227</f>
        <v>0</v>
      </c>
      <c r="Z76" s="113" t="e">
        <f t="shared" si="52"/>
        <v>#REF!</v>
      </c>
      <c r="AA76" s="113">
        <f t="shared" si="52"/>
        <v>0</v>
      </c>
      <c r="AB76" s="114" t="e">
        <f t="shared" si="52"/>
        <v>#REF!</v>
      </c>
      <c r="AC76" s="113">
        <f>AC227</f>
        <v>0</v>
      </c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</row>
    <row r="77" spans="1:188" ht="31.5" x14ac:dyDescent="0.2">
      <c r="A77" s="38"/>
      <c r="B77" s="39"/>
      <c r="C77" s="39"/>
      <c r="D77" s="39"/>
      <c r="E77" s="39"/>
      <c r="F77" s="40">
        <v>17</v>
      </c>
      <c r="G77" s="112" t="s">
        <v>121</v>
      </c>
      <c r="H77" s="111">
        <f t="shared" ref="H77:AB77" si="53">H327</f>
        <v>933933</v>
      </c>
      <c r="I77" s="113">
        <f t="shared" si="53"/>
        <v>143275</v>
      </c>
      <c r="J77" s="113">
        <f t="shared" si="53"/>
        <v>1077208</v>
      </c>
      <c r="K77" s="113">
        <f t="shared" si="53"/>
        <v>0</v>
      </c>
      <c r="L77" s="113" t="e">
        <f t="shared" si="53"/>
        <v>#REF!</v>
      </c>
      <c r="M77" s="113">
        <f t="shared" si="53"/>
        <v>0</v>
      </c>
      <c r="N77" s="113" t="e">
        <f t="shared" si="53"/>
        <v>#REF!</v>
      </c>
      <c r="O77" s="113">
        <f t="shared" si="53"/>
        <v>0</v>
      </c>
      <c r="P77" s="113" t="e">
        <f t="shared" si="53"/>
        <v>#REF!</v>
      </c>
      <c r="Q77" s="113">
        <f t="shared" si="53"/>
        <v>0</v>
      </c>
      <c r="R77" s="113" t="e">
        <f t="shared" si="53"/>
        <v>#REF!</v>
      </c>
      <c r="S77" s="113">
        <f>S327</f>
        <v>0</v>
      </c>
      <c r="T77" s="113" t="e">
        <f t="shared" si="53"/>
        <v>#REF!</v>
      </c>
      <c r="U77" s="113">
        <f>U327</f>
        <v>0</v>
      </c>
      <c r="V77" s="113" t="e">
        <f t="shared" si="53"/>
        <v>#REF!</v>
      </c>
      <c r="W77" s="113">
        <f>W327</f>
        <v>0</v>
      </c>
      <c r="X77" s="113" t="e">
        <f t="shared" si="53"/>
        <v>#REF!</v>
      </c>
      <c r="Y77" s="113">
        <f>Y327</f>
        <v>0</v>
      </c>
      <c r="Z77" s="113" t="e">
        <f t="shared" si="53"/>
        <v>#REF!</v>
      </c>
      <c r="AA77" s="113">
        <f t="shared" si="53"/>
        <v>0</v>
      </c>
      <c r="AB77" s="114" t="e">
        <f t="shared" si="53"/>
        <v>#REF!</v>
      </c>
      <c r="AC77" s="113">
        <f>AC327</f>
        <v>8000000</v>
      </c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</row>
    <row r="78" spans="1:188" ht="47.25" x14ac:dyDescent="0.2">
      <c r="A78" s="38"/>
      <c r="B78" s="39"/>
      <c r="C78" s="39"/>
      <c r="D78" s="39"/>
      <c r="E78" s="39"/>
      <c r="F78" s="40">
        <v>18</v>
      </c>
      <c r="G78" s="112" t="s">
        <v>122</v>
      </c>
      <c r="H78" s="111">
        <f t="shared" ref="H78:AB78" si="54">H382</f>
        <v>0</v>
      </c>
      <c r="I78" s="113">
        <f t="shared" si="54"/>
        <v>0</v>
      </c>
      <c r="J78" s="113">
        <f t="shared" si="54"/>
        <v>0</v>
      </c>
      <c r="K78" s="113">
        <f t="shared" si="54"/>
        <v>0</v>
      </c>
      <c r="L78" s="113" t="e">
        <f t="shared" si="54"/>
        <v>#REF!</v>
      </c>
      <c r="M78" s="113">
        <f t="shared" si="54"/>
        <v>0</v>
      </c>
      <c r="N78" s="113" t="e">
        <f t="shared" si="54"/>
        <v>#REF!</v>
      </c>
      <c r="O78" s="113">
        <f t="shared" si="54"/>
        <v>0</v>
      </c>
      <c r="P78" s="113" t="e">
        <f t="shared" si="54"/>
        <v>#REF!</v>
      </c>
      <c r="Q78" s="113">
        <f t="shared" si="54"/>
        <v>0</v>
      </c>
      <c r="R78" s="113" t="e">
        <f t="shared" si="54"/>
        <v>#REF!</v>
      </c>
      <c r="S78" s="113">
        <f>S382</f>
        <v>0</v>
      </c>
      <c r="T78" s="113" t="e">
        <f t="shared" si="54"/>
        <v>#REF!</v>
      </c>
      <c r="U78" s="113">
        <f>U382</f>
        <v>0</v>
      </c>
      <c r="V78" s="113" t="e">
        <f t="shared" si="54"/>
        <v>#REF!</v>
      </c>
      <c r="W78" s="113">
        <f>W382</f>
        <v>0</v>
      </c>
      <c r="X78" s="113" t="e">
        <f t="shared" si="54"/>
        <v>#REF!</v>
      </c>
      <c r="Y78" s="113">
        <f>Y382</f>
        <v>0</v>
      </c>
      <c r="Z78" s="113" t="e">
        <f t="shared" si="54"/>
        <v>#REF!</v>
      </c>
      <c r="AA78" s="113">
        <f t="shared" si="54"/>
        <v>0</v>
      </c>
      <c r="AB78" s="114" t="e">
        <f t="shared" si="54"/>
        <v>#REF!</v>
      </c>
      <c r="AC78" s="113">
        <f>AC382</f>
        <v>60000</v>
      </c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</row>
    <row r="79" spans="1:188" ht="47.25" x14ac:dyDescent="0.2">
      <c r="A79" s="38"/>
      <c r="B79" s="39"/>
      <c r="C79" s="39"/>
      <c r="D79" s="39"/>
      <c r="E79" s="39"/>
      <c r="F79" s="40">
        <v>19</v>
      </c>
      <c r="G79" s="112" t="s">
        <v>123</v>
      </c>
      <c r="H79" s="111">
        <f t="shared" ref="H79:AB80" si="55">H328</f>
        <v>61973</v>
      </c>
      <c r="I79" s="113">
        <f t="shared" si="55"/>
        <v>0</v>
      </c>
      <c r="J79" s="113">
        <f t="shared" si="55"/>
        <v>61973</v>
      </c>
      <c r="K79" s="113">
        <f t="shared" si="55"/>
        <v>0</v>
      </c>
      <c r="L79" s="113" t="e">
        <f t="shared" si="55"/>
        <v>#REF!</v>
      </c>
      <c r="M79" s="113">
        <f t="shared" si="55"/>
        <v>0</v>
      </c>
      <c r="N79" s="113" t="e">
        <f t="shared" si="55"/>
        <v>#REF!</v>
      </c>
      <c r="O79" s="113">
        <f t="shared" si="55"/>
        <v>0</v>
      </c>
      <c r="P79" s="113" t="e">
        <f t="shared" si="55"/>
        <v>#REF!</v>
      </c>
      <c r="Q79" s="113">
        <f t="shared" si="55"/>
        <v>0</v>
      </c>
      <c r="R79" s="113" t="e">
        <f t="shared" si="55"/>
        <v>#REF!</v>
      </c>
      <c r="S79" s="113">
        <f t="shared" si="55"/>
        <v>0</v>
      </c>
      <c r="T79" s="113" t="e">
        <f t="shared" si="55"/>
        <v>#REF!</v>
      </c>
      <c r="U79" s="113">
        <f t="shared" si="55"/>
        <v>0</v>
      </c>
      <c r="V79" s="113" t="e">
        <f t="shared" si="55"/>
        <v>#REF!</v>
      </c>
      <c r="W79" s="113">
        <f t="shared" si="55"/>
        <v>0</v>
      </c>
      <c r="X79" s="113" t="e">
        <f t="shared" si="55"/>
        <v>#REF!</v>
      </c>
      <c r="Y79" s="113">
        <f t="shared" si="55"/>
        <v>0</v>
      </c>
      <c r="Z79" s="113" t="e">
        <f t="shared" si="55"/>
        <v>#REF!</v>
      </c>
      <c r="AA79" s="113">
        <f t="shared" si="55"/>
        <v>0</v>
      </c>
      <c r="AB79" s="114" t="e">
        <f t="shared" si="55"/>
        <v>#REF!</v>
      </c>
      <c r="AC79" s="113">
        <f>AC328</f>
        <v>1600000</v>
      </c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</row>
    <row r="80" spans="1:188" ht="66" customHeight="1" x14ac:dyDescent="0.2">
      <c r="A80" s="38"/>
      <c r="B80" s="39"/>
      <c r="C80" s="39"/>
      <c r="D80" s="39"/>
      <c r="E80" s="39"/>
      <c r="F80" s="40" t="s">
        <v>116</v>
      </c>
      <c r="G80" s="112" t="s">
        <v>124</v>
      </c>
      <c r="H80" s="111">
        <f t="shared" si="55"/>
        <v>48</v>
      </c>
      <c r="I80" s="113">
        <f t="shared" si="55"/>
        <v>0</v>
      </c>
      <c r="J80" s="113">
        <f t="shared" si="55"/>
        <v>48</v>
      </c>
      <c r="K80" s="113">
        <f t="shared" si="55"/>
        <v>0</v>
      </c>
      <c r="L80" s="113" t="e">
        <f t="shared" si="55"/>
        <v>#REF!</v>
      </c>
      <c r="M80" s="113">
        <f t="shared" si="55"/>
        <v>0</v>
      </c>
      <c r="N80" s="113" t="e">
        <f t="shared" si="55"/>
        <v>#REF!</v>
      </c>
      <c r="O80" s="113">
        <f t="shared" si="55"/>
        <v>0</v>
      </c>
      <c r="P80" s="113" t="e">
        <f t="shared" si="55"/>
        <v>#REF!</v>
      </c>
      <c r="Q80" s="113">
        <f t="shared" si="55"/>
        <v>0</v>
      </c>
      <c r="R80" s="113" t="e">
        <f t="shared" si="55"/>
        <v>#REF!</v>
      </c>
      <c r="S80" s="113">
        <f t="shared" si="55"/>
        <v>0</v>
      </c>
      <c r="T80" s="113" t="e">
        <f t="shared" si="55"/>
        <v>#REF!</v>
      </c>
      <c r="U80" s="113">
        <f t="shared" si="55"/>
        <v>0</v>
      </c>
      <c r="V80" s="113" t="e">
        <f t="shared" si="55"/>
        <v>#REF!</v>
      </c>
      <c r="W80" s="113">
        <f t="shared" si="55"/>
        <v>0</v>
      </c>
      <c r="X80" s="113" t="e">
        <f t="shared" si="55"/>
        <v>#REF!</v>
      </c>
      <c r="Y80" s="113">
        <f t="shared" si="55"/>
        <v>0</v>
      </c>
      <c r="Z80" s="113" t="e">
        <f t="shared" si="55"/>
        <v>#REF!</v>
      </c>
      <c r="AA80" s="113">
        <f t="shared" si="55"/>
        <v>0</v>
      </c>
      <c r="AB80" s="114" t="e">
        <f t="shared" si="55"/>
        <v>#REF!</v>
      </c>
      <c r="AC80" s="113">
        <f>AC329</f>
        <v>2000</v>
      </c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</row>
    <row r="81" spans="1:188" ht="18" customHeight="1" x14ac:dyDescent="0.2">
      <c r="A81" s="38"/>
      <c r="B81" s="39"/>
      <c r="C81" s="39"/>
      <c r="D81" s="39">
        <v>55</v>
      </c>
      <c r="E81" s="39"/>
      <c r="F81" s="40"/>
      <c r="G81" s="112" t="s">
        <v>100</v>
      </c>
      <c r="H81" s="111">
        <f t="shared" ref="H81:AB81" si="56">H383</f>
        <v>0</v>
      </c>
      <c r="I81" s="113">
        <f t="shared" si="56"/>
        <v>0</v>
      </c>
      <c r="J81" s="113">
        <f t="shared" si="56"/>
        <v>0</v>
      </c>
      <c r="K81" s="113">
        <f t="shared" si="56"/>
        <v>0</v>
      </c>
      <c r="L81" s="113" t="e">
        <f t="shared" si="56"/>
        <v>#REF!</v>
      </c>
      <c r="M81" s="113">
        <f t="shared" si="56"/>
        <v>0</v>
      </c>
      <c r="N81" s="113" t="e">
        <f t="shared" si="56"/>
        <v>#REF!</v>
      </c>
      <c r="O81" s="113">
        <f t="shared" si="56"/>
        <v>0</v>
      </c>
      <c r="P81" s="113" t="e">
        <f t="shared" si="56"/>
        <v>#REF!</v>
      </c>
      <c r="Q81" s="113">
        <f t="shared" si="56"/>
        <v>0</v>
      </c>
      <c r="R81" s="113" t="e">
        <f t="shared" si="56"/>
        <v>#REF!</v>
      </c>
      <c r="S81" s="113">
        <f>S383</f>
        <v>0</v>
      </c>
      <c r="T81" s="113" t="e">
        <f t="shared" si="56"/>
        <v>#REF!</v>
      </c>
      <c r="U81" s="113">
        <f>U383</f>
        <v>0</v>
      </c>
      <c r="V81" s="113" t="e">
        <f t="shared" si="56"/>
        <v>#REF!</v>
      </c>
      <c r="W81" s="113">
        <f>W383</f>
        <v>0</v>
      </c>
      <c r="X81" s="113" t="e">
        <f t="shared" si="56"/>
        <v>#REF!</v>
      </c>
      <c r="Y81" s="113">
        <f>Y383</f>
        <v>0</v>
      </c>
      <c r="Z81" s="113" t="e">
        <f t="shared" si="56"/>
        <v>#REF!</v>
      </c>
      <c r="AA81" s="113">
        <f t="shared" si="56"/>
        <v>0</v>
      </c>
      <c r="AB81" s="114" t="e">
        <f t="shared" si="56"/>
        <v>#REF!</v>
      </c>
      <c r="AC81" s="113">
        <f>AC383</f>
        <v>0</v>
      </c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</row>
    <row r="82" spans="1:188" ht="18" customHeight="1" x14ac:dyDescent="0.2">
      <c r="A82" s="38"/>
      <c r="B82" s="39"/>
      <c r="C82" s="39"/>
      <c r="D82" s="39">
        <v>56</v>
      </c>
      <c r="E82" s="39"/>
      <c r="F82" s="40"/>
      <c r="G82" s="112" t="s">
        <v>102</v>
      </c>
      <c r="H82" s="111">
        <f t="shared" ref="H82:X82" si="57">+H389</f>
        <v>0</v>
      </c>
      <c r="I82" s="113">
        <f t="shared" si="57"/>
        <v>0</v>
      </c>
      <c r="J82" s="113">
        <f t="shared" si="57"/>
        <v>0</v>
      </c>
      <c r="K82" s="113">
        <f t="shared" si="57"/>
        <v>0</v>
      </c>
      <c r="L82" s="113" t="e">
        <f t="shared" si="57"/>
        <v>#REF!</v>
      </c>
      <c r="M82" s="113">
        <f t="shared" si="57"/>
        <v>0</v>
      </c>
      <c r="N82" s="113" t="e">
        <f t="shared" si="57"/>
        <v>#REF!</v>
      </c>
      <c r="O82" s="113">
        <f t="shared" si="57"/>
        <v>0</v>
      </c>
      <c r="P82" s="113" t="e">
        <f t="shared" si="57"/>
        <v>#REF!</v>
      </c>
      <c r="Q82" s="113">
        <f t="shared" si="57"/>
        <v>0</v>
      </c>
      <c r="R82" s="113" t="e">
        <f t="shared" si="57"/>
        <v>#REF!</v>
      </c>
      <c r="S82" s="113">
        <f>+S389</f>
        <v>0</v>
      </c>
      <c r="T82" s="113" t="e">
        <f t="shared" si="57"/>
        <v>#REF!</v>
      </c>
      <c r="U82" s="113">
        <f>+U389</f>
        <v>0</v>
      </c>
      <c r="V82" s="113" t="e">
        <f t="shared" si="57"/>
        <v>#REF!</v>
      </c>
      <c r="W82" s="113">
        <f>+W389</f>
        <v>0</v>
      </c>
      <c r="X82" s="113" t="e">
        <f t="shared" si="57"/>
        <v>#REF!</v>
      </c>
      <c r="Y82" s="113">
        <f>+Y389</f>
        <v>0</v>
      </c>
      <c r="Z82" s="113" t="e">
        <f>+Z389+Z230</f>
        <v>#REF!</v>
      </c>
      <c r="AA82" s="113">
        <f>+AA389+AA230</f>
        <v>0</v>
      </c>
      <c r="AB82" s="113" t="e">
        <f>+AB389+AB230</f>
        <v>#REF!</v>
      </c>
      <c r="AC82" s="113">
        <f>+AC389+AC230</f>
        <v>57600</v>
      </c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</row>
    <row r="83" spans="1:188" ht="18.95" customHeight="1" x14ac:dyDescent="0.2">
      <c r="A83" s="38"/>
      <c r="B83" s="39"/>
      <c r="C83" s="39"/>
      <c r="D83" s="39">
        <v>57</v>
      </c>
      <c r="E83" s="39"/>
      <c r="F83" s="40"/>
      <c r="G83" s="112" t="s">
        <v>104</v>
      </c>
      <c r="H83" s="111">
        <f t="shared" ref="H83:AC83" si="58">H232+H330+H396</f>
        <v>6604530</v>
      </c>
      <c r="I83" s="113">
        <f t="shared" si="58"/>
        <v>996313</v>
      </c>
      <c r="J83" s="113">
        <f t="shared" si="58"/>
        <v>7600843</v>
      </c>
      <c r="K83" s="113">
        <f t="shared" si="58"/>
        <v>0</v>
      </c>
      <c r="L83" s="113" t="e">
        <f t="shared" si="58"/>
        <v>#REF!</v>
      </c>
      <c r="M83" s="113">
        <f t="shared" si="58"/>
        <v>0</v>
      </c>
      <c r="N83" s="113" t="e">
        <f t="shared" si="58"/>
        <v>#REF!</v>
      </c>
      <c r="O83" s="113">
        <f t="shared" si="58"/>
        <v>0</v>
      </c>
      <c r="P83" s="113" t="e">
        <f t="shared" si="58"/>
        <v>#REF!</v>
      </c>
      <c r="Q83" s="113">
        <f t="shared" si="58"/>
        <v>0</v>
      </c>
      <c r="R83" s="113" t="e">
        <f t="shared" si="58"/>
        <v>#REF!</v>
      </c>
      <c r="S83" s="113">
        <f t="shared" si="58"/>
        <v>0</v>
      </c>
      <c r="T83" s="113" t="e">
        <f t="shared" si="58"/>
        <v>#REF!</v>
      </c>
      <c r="U83" s="113">
        <f t="shared" si="58"/>
        <v>0</v>
      </c>
      <c r="V83" s="113" t="e">
        <f t="shared" si="58"/>
        <v>#REF!</v>
      </c>
      <c r="W83" s="113">
        <f t="shared" si="58"/>
        <v>0</v>
      </c>
      <c r="X83" s="113" t="e">
        <f t="shared" si="58"/>
        <v>#REF!</v>
      </c>
      <c r="Y83" s="113">
        <f t="shared" si="58"/>
        <v>0</v>
      </c>
      <c r="Z83" s="113" t="e">
        <f t="shared" si="58"/>
        <v>#REF!</v>
      </c>
      <c r="AA83" s="113">
        <f t="shared" si="58"/>
        <v>0</v>
      </c>
      <c r="AB83" s="114" t="e">
        <f t="shared" si="58"/>
        <v>#REF!</v>
      </c>
      <c r="AC83" s="113" t="e">
        <f t="shared" si="58"/>
        <v>#REF!</v>
      </c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</row>
    <row r="84" spans="1:188" ht="15.75" x14ac:dyDescent="0.2">
      <c r="A84" s="38"/>
      <c r="B84" s="39"/>
      <c r="C84" s="39"/>
      <c r="D84" s="39"/>
      <c r="E84" s="39" t="s">
        <v>36</v>
      </c>
      <c r="F84" s="40"/>
      <c r="G84" s="112" t="s">
        <v>125</v>
      </c>
      <c r="H84" s="111">
        <f t="shared" ref="H84:AB84" si="59">H233+H331</f>
        <v>3682954</v>
      </c>
      <c r="I84" s="113">
        <f t="shared" si="59"/>
        <v>519958</v>
      </c>
      <c r="J84" s="113">
        <f t="shared" si="59"/>
        <v>4202912</v>
      </c>
      <c r="K84" s="113">
        <f>K233+K331</f>
        <v>0</v>
      </c>
      <c r="L84" s="113" t="e">
        <f t="shared" si="59"/>
        <v>#REF!</v>
      </c>
      <c r="M84" s="113">
        <f t="shared" si="59"/>
        <v>0</v>
      </c>
      <c r="N84" s="113" t="e">
        <f t="shared" si="59"/>
        <v>#REF!</v>
      </c>
      <c r="O84" s="113">
        <f t="shared" si="59"/>
        <v>0</v>
      </c>
      <c r="P84" s="113" t="e">
        <f t="shared" si="59"/>
        <v>#REF!</v>
      </c>
      <c r="Q84" s="113">
        <f t="shared" si="59"/>
        <v>0</v>
      </c>
      <c r="R84" s="113" t="e">
        <f t="shared" si="59"/>
        <v>#REF!</v>
      </c>
      <c r="S84" s="113">
        <f>S233+S331</f>
        <v>0</v>
      </c>
      <c r="T84" s="113" t="e">
        <f t="shared" si="59"/>
        <v>#REF!</v>
      </c>
      <c r="U84" s="113">
        <f>U233+U331</f>
        <v>0</v>
      </c>
      <c r="V84" s="113" t="e">
        <f t="shared" si="59"/>
        <v>#REF!</v>
      </c>
      <c r="W84" s="113">
        <f>W233+W331</f>
        <v>0</v>
      </c>
      <c r="X84" s="113" t="e">
        <f t="shared" si="59"/>
        <v>#REF!</v>
      </c>
      <c r="Y84" s="113">
        <f>Y233+Y331</f>
        <v>0</v>
      </c>
      <c r="Z84" s="113" t="e">
        <f t="shared" si="59"/>
        <v>#REF!</v>
      </c>
      <c r="AA84" s="113">
        <f t="shared" si="59"/>
        <v>0</v>
      </c>
      <c r="AB84" s="114" t="e">
        <f t="shared" si="59"/>
        <v>#REF!</v>
      </c>
      <c r="AC84" s="113">
        <f>AC233+AC331</f>
        <v>17500000</v>
      </c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</row>
    <row r="85" spans="1:188" ht="15.75" x14ac:dyDescent="0.2">
      <c r="A85" s="38"/>
      <c r="B85" s="39"/>
      <c r="C85" s="39"/>
      <c r="D85" s="39"/>
      <c r="E85" s="39" t="s">
        <v>34</v>
      </c>
      <c r="F85" s="40"/>
      <c r="G85" s="112" t="s">
        <v>126</v>
      </c>
      <c r="H85" s="111">
        <f t="shared" ref="H85:AB85" si="60">H86+H87</f>
        <v>2921576</v>
      </c>
      <c r="I85" s="113">
        <f t="shared" si="60"/>
        <v>476355</v>
      </c>
      <c r="J85" s="113">
        <f t="shared" si="60"/>
        <v>3397931</v>
      </c>
      <c r="K85" s="113">
        <f t="shared" si="60"/>
        <v>0</v>
      </c>
      <c r="L85" s="113" t="e">
        <f t="shared" si="60"/>
        <v>#REF!</v>
      </c>
      <c r="M85" s="113">
        <f t="shared" si="60"/>
        <v>0</v>
      </c>
      <c r="N85" s="113" t="e">
        <f t="shared" si="60"/>
        <v>#REF!</v>
      </c>
      <c r="O85" s="113">
        <f t="shared" si="60"/>
        <v>0</v>
      </c>
      <c r="P85" s="113" t="e">
        <f t="shared" si="60"/>
        <v>#REF!</v>
      </c>
      <c r="Q85" s="113">
        <f t="shared" si="60"/>
        <v>0</v>
      </c>
      <c r="R85" s="113" t="e">
        <f t="shared" si="60"/>
        <v>#REF!</v>
      </c>
      <c r="S85" s="113">
        <f>S86+S87</f>
        <v>0</v>
      </c>
      <c r="T85" s="113" t="e">
        <f t="shared" si="60"/>
        <v>#REF!</v>
      </c>
      <c r="U85" s="113">
        <f>U86+U87</f>
        <v>0</v>
      </c>
      <c r="V85" s="113" t="e">
        <f t="shared" si="60"/>
        <v>#REF!</v>
      </c>
      <c r="W85" s="113">
        <f>W86+W87</f>
        <v>0</v>
      </c>
      <c r="X85" s="113" t="e">
        <f t="shared" si="60"/>
        <v>#REF!</v>
      </c>
      <c r="Y85" s="113">
        <f>Y86+Y87</f>
        <v>0</v>
      </c>
      <c r="Z85" s="113" t="e">
        <f t="shared" si="60"/>
        <v>#REF!</v>
      </c>
      <c r="AA85" s="113">
        <f t="shared" si="60"/>
        <v>0</v>
      </c>
      <c r="AB85" s="114" t="e">
        <f t="shared" si="60"/>
        <v>#REF!</v>
      </c>
      <c r="AC85" s="113" t="e">
        <f>AC86+AC87</f>
        <v>#REF!</v>
      </c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</row>
    <row r="86" spans="1:188" ht="15.75" x14ac:dyDescent="0.2">
      <c r="A86" s="38"/>
      <c r="B86" s="39"/>
      <c r="C86" s="39"/>
      <c r="D86" s="39"/>
      <c r="E86" s="39"/>
      <c r="F86" s="40" t="s">
        <v>36</v>
      </c>
      <c r="G86" s="112" t="s">
        <v>127</v>
      </c>
      <c r="H86" s="111">
        <f t="shared" ref="H86:AC86" si="61">H235+H348+H398</f>
        <v>2904806</v>
      </c>
      <c r="I86" s="113">
        <f t="shared" si="61"/>
        <v>471864</v>
      </c>
      <c r="J86" s="113">
        <f t="shared" si="61"/>
        <v>3376670</v>
      </c>
      <c r="K86" s="113">
        <f t="shared" si="61"/>
        <v>0</v>
      </c>
      <c r="L86" s="113" t="e">
        <f t="shared" si="61"/>
        <v>#REF!</v>
      </c>
      <c r="M86" s="113">
        <f t="shared" si="61"/>
        <v>0</v>
      </c>
      <c r="N86" s="113" t="e">
        <f t="shared" si="61"/>
        <v>#REF!</v>
      </c>
      <c r="O86" s="113">
        <f t="shared" si="61"/>
        <v>0</v>
      </c>
      <c r="P86" s="113" t="e">
        <f t="shared" si="61"/>
        <v>#REF!</v>
      </c>
      <c r="Q86" s="113">
        <f t="shared" si="61"/>
        <v>0</v>
      </c>
      <c r="R86" s="113" t="e">
        <f t="shared" si="61"/>
        <v>#REF!</v>
      </c>
      <c r="S86" s="113">
        <f t="shared" si="61"/>
        <v>0</v>
      </c>
      <c r="T86" s="113" t="e">
        <f t="shared" si="61"/>
        <v>#REF!</v>
      </c>
      <c r="U86" s="113">
        <f t="shared" si="61"/>
        <v>0</v>
      </c>
      <c r="V86" s="113" t="e">
        <f t="shared" si="61"/>
        <v>#REF!</v>
      </c>
      <c r="W86" s="113">
        <f t="shared" si="61"/>
        <v>0</v>
      </c>
      <c r="X86" s="113" t="e">
        <f t="shared" si="61"/>
        <v>#REF!</v>
      </c>
      <c r="Y86" s="113">
        <f t="shared" si="61"/>
        <v>0</v>
      </c>
      <c r="Z86" s="113" t="e">
        <f t="shared" si="61"/>
        <v>#REF!</v>
      </c>
      <c r="AA86" s="113">
        <f t="shared" si="61"/>
        <v>0</v>
      </c>
      <c r="AB86" s="114" t="e">
        <f t="shared" si="61"/>
        <v>#REF!</v>
      </c>
      <c r="AC86" s="113" t="e">
        <f t="shared" si="61"/>
        <v>#REF!</v>
      </c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</row>
    <row r="87" spans="1:188" ht="15.75" x14ac:dyDescent="0.2">
      <c r="A87" s="38"/>
      <c r="B87" s="39"/>
      <c r="C87" s="39"/>
      <c r="D87" s="39"/>
      <c r="E87" s="39"/>
      <c r="F87" s="40" t="s">
        <v>34</v>
      </c>
      <c r="G87" s="112" t="s">
        <v>128</v>
      </c>
      <c r="H87" s="111">
        <f>H236</f>
        <v>16770</v>
      </c>
      <c r="I87" s="111">
        <f t="shared" ref="I87:AB87" si="62">I236</f>
        <v>4491</v>
      </c>
      <c r="J87" s="111">
        <f t="shared" si="62"/>
        <v>21261</v>
      </c>
      <c r="K87" s="111">
        <f t="shared" si="62"/>
        <v>0</v>
      </c>
      <c r="L87" s="111" t="e">
        <f t="shared" si="62"/>
        <v>#REF!</v>
      </c>
      <c r="M87" s="111">
        <f t="shared" si="62"/>
        <v>0</v>
      </c>
      <c r="N87" s="111" t="e">
        <f t="shared" si="62"/>
        <v>#REF!</v>
      </c>
      <c r="O87" s="111">
        <f t="shared" si="62"/>
        <v>0</v>
      </c>
      <c r="P87" s="111" t="e">
        <f t="shared" si="62"/>
        <v>#REF!</v>
      </c>
      <c r="Q87" s="111">
        <f t="shared" si="62"/>
        <v>0</v>
      </c>
      <c r="R87" s="111" t="e">
        <f t="shared" si="62"/>
        <v>#REF!</v>
      </c>
      <c r="S87" s="111">
        <f t="shared" si="62"/>
        <v>0</v>
      </c>
      <c r="T87" s="111" t="e">
        <f t="shared" si="62"/>
        <v>#REF!</v>
      </c>
      <c r="U87" s="111">
        <f t="shared" si="62"/>
        <v>0</v>
      </c>
      <c r="V87" s="111" t="e">
        <f t="shared" si="62"/>
        <v>#REF!</v>
      </c>
      <c r="W87" s="111">
        <f t="shared" si="62"/>
        <v>0</v>
      </c>
      <c r="X87" s="111" t="e">
        <f t="shared" si="62"/>
        <v>#REF!</v>
      </c>
      <c r="Y87" s="111">
        <f t="shared" si="62"/>
        <v>0</v>
      </c>
      <c r="Z87" s="111" t="e">
        <f t="shared" si="62"/>
        <v>#REF!</v>
      </c>
      <c r="AA87" s="111">
        <f t="shared" si="62"/>
        <v>0</v>
      </c>
      <c r="AB87" s="111" t="e">
        <f t="shared" si="62"/>
        <v>#REF!</v>
      </c>
      <c r="AC87" s="113" t="e">
        <f>AC236+#REF!</f>
        <v>#REF!</v>
      </c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</row>
    <row r="88" spans="1:188" ht="31.5" x14ac:dyDescent="0.2">
      <c r="A88" s="38"/>
      <c r="B88" s="39"/>
      <c r="C88" s="39"/>
      <c r="D88" s="39">
        <v>58</v>
      </c>
      <c r="E88" s="39"/>
      <c r="F88" s="40"/>
      <c r="G88" s="112" t="s">
        <v>106</v>
      </c>
      <c r="H88" s="111">
        <f t="shared" ref="H88:AB88" si="63">+H237+H422</f>
        <v>28182</v>
      </c>
      <c r="I88" s="111">
        <f t="shared" si="63"/>
        <v>9542</v>
      </c>
      <c r="J88" s="111">
        <f t="shared" si="63"/>
        <v>37724</v>
      </c>
      <c r="K88" s="111">
        <f t="shared" si="63"/>
        <v>0</v>
      </c>
      <c r="L88" s="111" t="e">
        <f t="shared" si="63"/>
        <v>#REF!</v>
      </c>
      <c r="M88" s="111">
        <f t="shared" si="63"/>
        <v>0</v>
      </c>
      <c r="N88" s="111" t="e">
        <f t="shared" si="63"/>
        <v>#REF!</v>
      </c>
      <c r="O88" s="111">
        <f t="shared" si="63"/>
        <v>0</v>
      </c>
      <c r="P88" s="111" t="e">
        <f t="shared" si="63"/>
        <v>#REF!</v>
      </c>
      <c r="Q88" s="111">
        <f t="shared" si="63"/>
        <v>0</v>
      </c>
      <c r="R88" s="111" t="e">
        <f t="shared" si="63"/>
        <v>#REF!</v>
      </c>
      <c r="S88" s="111">
        <f t="shared" si="63"/>
        <v>0</v>
      </c>
      <c r="T88" s="111" t="e">
        <f t="shared" si="63"/>
        <v>#REF!</v>
      </c>
      <c r="U88" s="111">
        <f t="shared" si="63"/>
        <v>0</v>
      </c>
      <c r="V88" s="111" t="e">
        <f t="shared" si="63"/>
        <v>#REF!</v>
      </c>
      <c r="W88" s="111">
        <f t="shared" si="63"/>
        <v>0</v>
      </c>
      <c r="X88" s="111" t="e">
        <f t="shared" si="63"/>
        <v>#REF!</v>
      </c>
      <c r="Y88" s="111">
        <f t="shared" si="63"/>
        <v>0</v>
      </c>
      <c r="Z88" s="111" t="e">
        <f t="shared" si="63"/>
        <v>#REF!</v>
      </c>
      <c r="AA88" s="111">
        <f t="shared" si="63"/>
        <v>0</v>
      </c>
      <c r="AB88" s="111" t="e">
        <f t="shared" si="63"/>
        <v>#REF!</v>
      </c>
      <c r="AC88" s="113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</row>
    <row r="89" spans="1:188" ht="23.1" customHeight="1" x14ac:dyDescent="0.2">
      <c r="A89" s="38"/>
      <c r="B89" s="39"/>
      <c r="C89" s="39"/>
      <c r="D89" s="39">
        <v>59</v>
      </c>
      <c r="E89" s="39"/>
      <c r="F89" s="40"/>
      <c r="G89" s="112" t="s">
        <v>108</v>
      </c>
      <c r="H89" s="111">
        <f t="shared" ref="H89:J89" si="64">H144+H350</f>
        <v>123673</v>
      </c>
      <c r="I89" s="111">
        <f t="shared" si="64"/>
        <v>0</v>
      </c>
      <c r="J89" s="111">
        <f t="shared" si="64"/>
        <v>123673</v>
      </c>
      <c r="K89" s="113">
        <f t="shared" ref="K89:AB89" si="65">K144</f>
        <v>0</v>
      </c>
      <c r="L89" s="113" t="e">
        <f t="shared" si="65"/>
        <v>#REF!</v>
      </c>
      <c r="M89" s="113">
        <f t="shared" si="65"/>
        <v>0</v>
      </c>
      <c r="N89" s="113" t="e">
        <f t="shared" si="65"/>
        <v>#REF!</v>
      </c>
      <c r="O89" s="113">
        <f t="shared" si="65"/>
        <v>0</v>
      </c>
      <c r="P89" s="113" t="e">
        <f t="shared" si="65"/>
        <v>#REF!</v>
      </c>
      <c r="Q89" s="113">
        <f t="shared" si="65"/>
        <v>0</v>
      </c>
      <c r="R89" s="113" t="e">
        <f t="shared" si="65"/>
        <v>#REF!</v>
      </c>
      <c r="S89" s="113">
        <f>S144</f>
        <v>0</v>
      </c>
      <c r="T89" s="113" t="e">
        <f t="shared" si="65"/>
        <v>#REF!</v>
      </c>
      <c r="U89" s="113">
        <f>U144</f>
        <v>0</v>
      </c>
      <c r="V89" s="113" t="e">
        <f t="shared" si="65"/>
        <v>#REF!</v>
      </c>
      <c r="W89" s="113">
        <f>W144</f>
        <v>0</v>
      </c>
      <c r="X89" s="113" t="e">
        <f t="shared" si="65"/>
        <v>#REF!</v>
      </c>
      <c r="Y89" s="113">
        <f>Y144</f>
        <v>0</v>
      </c>
      <c r="Z89" s="113" t="e">
        <f t="shared" si="65"/>
        <v>#REF!</v>
      </c>
      <c r="AA89" s="113">
        <f t="shared" si="65"/>
        <v>0</v>
      </c>
      <c r="AB89" s="114" t="e">
        <f t="shared" si="65"/>
        <v>#REF!</v>
      </c>
      <c r="AC89" s="113">
        <f>AC144</f>
        <v>1800000</v>
      </c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</row>
    <row r="90" spans="1:188" ht="20.100000000000001" customHeight="1" x14ac:dyDescent="0.2">
      <c r="A90" s="38"/>
      <c r="B90" s="39"/>
      <c r="C90" s="39"/>
      <c r="D90" s="39" t="s">
        <v>129</v>
      </c>
      <c r="E90" s="39"/>
      <c r="F90" s="40"/>
      <c r="G90" s="112" t="s">
        <v>110</v>
      </c>
      <c r="H90" s="111">
        <f t="shared" ref="H90:AC90" si="66">H91</f>
        <v>0</v>
      </c>
      <c r="I90" s="113">
        <f t="shared" si="66"/>
        <v>0</v>
      </c>
      <c r="J90" s="113">
        <f t="shared" si="66"/>
        <v>0</v>
      </c>
      <c r="K90" s="113">
        <f t="shared" si="66"/>
        <v>0</v>
      </c>
      <c r="L90" s="113" t="e">
        <f t="shared" si="66"/>
        <v>#REF!</v>
      </c>
      <c r="M90" s="113">
        <f t="shared" si="66"/>
        <v>0</v>
      </c>
      <c r="N90" s="113" t="e">
        <f t="shared" si="66"/>
        <v>#REF!</v>
      </c>
      <c r="O90" s="113">
        <f t="shared" si="66"/>
        <v>0</v>
      </c>
      <c r="P90" s="113" t="e">
        <f t="shared" si="66"/>
        <v>#REF!</v>
      </c>
      <c r="Q90" s="113">
        <f t="shared" si="66"/>
        <v>0</v>
      </c>
      <c r="R90" s="113" t="e">
        <f t="shared" si="66"/>
        <v>#REF!</v>
      </c>
      <c r="S90" s="113">
        <f>S91</f>
        <v>0</v>
      </c>
      <c r="T90" s="113" t="e">
        <f t="shared" si="66"/>
        <v>#REF!</v>
      </c>
      <c r="U90" s="113">
        <f>U91</f>
        <v>0</v>
      </c>
      <c r="V90" s="113" t="e">
        <f t="shared" si="66"/>
        <v>#REF!</v>
      </c>
      <c r="W90" s="113">
        <f>W91</f>
        <v>0</v>
      </c>
      <c r="X90" s="113" t="e">
        <f t="shared" si="66"/>
        <v>#REF!</v>
      </c>
      <c r="Y90" s="113">
        <f>Y91</f>
        <v>0</v>
      </c>
      <c r="Z90" s="113" t="e">
        <f t="shared" si="66"/>
        <v>#REF!</v>
      </c>
      <c r="AA90" s="113">
        <f t="shared" si="66"/>
        <v>0</v>
      </c>
      <c r="AB90" s="114" t="e">
        <f t="shared" si="66"/>
        <v>#REF!</v>
      </c>
      <c r="AC90" s="113">
        <f t="shared" si="66"/>
        <v>0</v>
      </c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</row>
    <row r="91" spans="1:188" ht="15" customHeight="1" x14ac:dyDescent="0.2">
      <c r="A91" s="38"/>
      <c r="B91" s="39"/>
      <c r="C91" s="39"/>
      <c r="D91" s="39">
        <v>71</v>
      </c>
      <c r="E91" s="39"/>
      <c r="F91" s="40"/>
      <c r="G91" s="112" t="s">
        <v>112</v>
      </c>
      <c r="H91" s="111">
        <f t="shared" ref="H91:AC91" si="67">H240+H353</f>
        <v>0</v>
      </c>
      <c r="I91" s="113">
        <f t="shared" si="67"/>
        <v>0</v>
      </c>
      <c r="J91" s="113">
        <f t="shared" si="67"/>
        <v>0</v>
      </c>
      <c r="K91" s="113">
        <f t="shared" si="67"/>
        <v>0</v>
      </c>
      <c r="L91" s="113" t="e">
        <f t="shared" si="67"/>
        <v>#REF!</v>
      </c>
      <c r="M91" s="113">
        <f t="shared" si="67"/>
        <v>0</v>
      </c>
      <c r="N91" s="113" t="e">
        <f t="shared" si="67"/>
        <v>#REF!</v>
      </c>
      <c r="O91" s="113">
        <f t="shared" si="67"/>
        <v>0</v>
      </c>
      <c r="P91" s="113" t="e">
        <f t="shared" si="67"/>
        <v>#REF!</v>
      </c>
      <c r="Q91" s="113">
        <f t="shared" si="67"/>
        <v>0</v>
      </c>
      <c r="R91" s="113" t="e">
        <f t="shared" si="67"/>
        <v>#REF!</v>
      </c>
      <c r="S91" s="113">
        <f t="shared" si="67"/>
        <v>0</v>
      </c>
      <c r="T91" s="113" t="e">
        <f t="shared" si="67"/>
        <v>#REF!</v>
      </c>
      <c r="U91" s="113">
        <f t="shared" si="67"/>
        <v>0</v>
      </c>
      <c r="V91" s="113" t="e">
        <f t="shared" si="67"/>
        <v>#REF!</v>
      </c>
      <c r="W91" s="113">
        <f t="shared" si="67"/>
        <v>0</v>
      </c>
      <c r="X91" s="113" t="e">
        <f t="shared" si="67"/>
        <v>#REF!</v>
      </c>
      <c r="Y91" s="113">
        <f t="shared" si="67"/>
        <v>0</v>
      </c>
      <c r="Z91" s="113" t="e">
        <f t="shared" si="67"/>
        <v>#REF!</v>
      </c>
      <c r="AA91" s="113">
        <f t="shared" si="67"/>
        <v>0</v>
      </c>
      <c r="AB91" s="114" t="e">
        <f t="shared" si="67"/>
        <v>#REF!</v>
      </c>
      <c r="AC91" s="113">
        <f t="shared" si="67"/>
        <v>0</v>
      </c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</row>
    <row r="92" spans="1:188" ht="17.100000000000001" customHeight="1" x14ac:dyDescent="0.2">
      <c r="A92" s="38"/>
      <c r="B92" s="39"/>
      <c r="C92" s="39"/>
      <c r="D92" s="39">
        <v>79</v>
      </c>
      <c r="E92" s="39"/>
      <c r="F92" s="40"/>
      <c r="G92" s="112" t="s">
        <v>130</v>
      </c>
      <c r="H92" s="111">
        <f t="shared" ref="H92:AB92" si="68">H93+H94</f>
        <v>0</v>
      </c>
      <c r="I92" s="113">
        <f t="shared" si="68"/>
        <v>0</v>
      </c>
      <c r="J92" s="113">
        <f t="shared" si="68"/>
        <v>0</v>
      </c>
      <c r="K92" s="113">
        <f t="shared" si="68"/>
        <v>0</v>
      </c>
      <c r="L92" s="113" t="e">
        <f t="shared" si="68"/>
        <v>#REF!</v>
      </c>
      <c r="M92" s="113">
        <f t="shared" si="68"/>
        <v>0</v>
      </c>
      <c r="N92" s="113" t="e">
        <f t="shared" si="68"/>
        <v>#REF!</v>
      </c>
      <c r="O92" s="113">
        <f t="shared" si="68"/>
        <v>0</v>
      </c>
      <c r="P92" s="113" t="e">
        <f t="shared" si="68"/>
        <v>#REF!</v>
      </c>
      <c r="Q92" s="113">
        <f t="shared" si="68"/>
        <v>0</v>
      </c>
      <c r="R92" s="113" t="e">
        <f t="shared" si="68"/>
        <v>#REF!</v>
      </c>
      <c r="S92" s="113">
        <f>S93+S94</f>
        <v>0</v>
      </c>
      <c r="T92" s="113" t="e">
        <f t="shared" si="68"/>
        <v>#REF!</v>
      </c>
      <c r="U92" s="113">
        <f>U93+U94</f>
        <v>0</v>
      </c>
      <c r="V92" s="113" t="e">
        <f t="shared" si="68"/>
        <v>#REF!</v>
      </c>
      <c r="W92" s="113">
        <f>W93+W94</f>
        <v>0</v>
      </c>
      <c r="X92" s="113" t="e">
        <f t="shared" si="68"/>
        <v>#REF!</v>
      </c>
      <c r="Y92" s="113">
        <f>Y93+Y94</f>
        <v>0</v>
      </c>
      <c r="Z92" s="113" t="e">
        <f t="shared" si="68"/>
        <v>#REF!</v>
      </c>
      <c r="AA92" s="113">
        <f t="shared" si="68"/>
        <v>0</v>
      </c>
      <c r="AB92" s="114" t="e">
        <f t="shared" si="68"/>
        <v>#REF!</v>
      </c>
      <c r="AC92" s="113">
        <f>AC93+AC94</f>
        <v>0</v>
      </c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</row>
    <row r="93" spans="1:188" ht="17.100000000000001" customHeight="1" x14ac:dyDescent="0.2">
      <c r="A93" s="38"/>
      <c r="B93" s="39"/>
      <c r="C93" s="39"/>
      <c r="D93" s="39" t="s">
        <v>131</v>
      </c>
      <c r="E93" s="39"/>
      <c r="F93" s="40"/>
      <c r="G93" s="112" t="s">
        <v>132</v>
      </c>
      <c r="H93" s="111">
        <f t="shared" ref="H93:AB93" si="69">H426</f>
        <v>0</v>
      </c>
      <c r="I93" s="113">
        <f t="shared" si="69"/>
        <v>0</v>
      </c>
      <c r="J93" s="113">
        <f t="shared" si="69"/>
        <v>0</v>
      </c>
      <c r="K93" s="113">
        <f t="shared" si="69"/>
        <v>0</v>
      </c>
      <c r="L93" s="113" t="e">
        <f t="shared" si="69"/>
        <v>#REF!</v>
      </c>
      <c r="M93" s="113">
        <f t="shared" si="69"/>
        <v>0</v>
      </c>
      <c r="N93" s="113" t="e">
        <f t="shared" si="69"/>
        <v>#REF!</v>
      </c>
      <c r="O93" s="113">
        <f t="shared" si="69"/>
        <v>0</v>
      </c>
      <c r="P93" s="113" t="e">
        <f t="shared" si="69"/>
        <v>#REF!</v>
      </c>
      <c r="Q93" s="113">
        <f t="shared" si="69"/>
        <v>0</v>
      </c>
      <c r="R93" s="113" t="e">
        <f t="shared" si="69"/>
        <v>#REF!</v>
      </c>
      <c r="S93" s="113">
        <f>S426</f>
        <v>0</v>
      </c>
      <c r="T93" s="113" t="e">
        <f t="shared" si="69"/>
        <v>#REF!</v>
      </c>
      <c r="U93" s="113">
        <f>U426</f>
        <v>0</v>
      </c>
      <c r="V93" s="113" t="e">
        <f t="shared" si="69"/>
        <v>#REF!</v>
      </c>
      <c r="W93" s="113">
        <f>W426</f>
        <v>0</v>
      </c>
      <c r="X93" s="113" t="e">
        <f t="shared" si="69"/>
        <v>#REF!</v>
      </c>
      <c r="Y93" s="113">
        <f>Y426</f>
        <v>0</v>
      </c>
      <c r="Z93" s="113" t="e">
        <f t="shared" si="69"/>
        <v>#REF!</v>
      </c>
      <c r="AA93" s="113">
        <f t="shared" si="69"/>
        <v>0</v>
      </c>
      <c r="AB93" s="114" t="e">
        <f t="shared" si="69"/>
        <v>#REF!</v>
      </c>
      <c r="AC93" s="113">
        <f>AC426</f>
        <v>0</v>
      </c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</row>
    <row r="94" spans="1:188" ht="20.100000000000001" customHeight="1" x14ac:dyDescent="0.2">
      <c r="A94" s="38"/>
      <c r="B94" s="39"/>
      <c r="C94" s="39"/>
      <c r="D94" s="39">
        <v>81</v>
      </c>
      <c r="E94" s="39"/>
      <c r="F94" s="40"/>
      <c r="G94" s="112" t="s">
        <v>133</v>
      </c>
      <c r="H94" s="111">
        <f t="shared" ref="H94:AB94" si="70">H363</f>
        <v>0</v>
      </c>
      <c r="I94" s="113">
        <f t="shared" si="70"/>
        <v>0</v>
      </c>
      <c r="J94" s="113">
        <f t="shared" si="70"/>
        <v>0</v>
      </c>
      <c r="K94" s="113">
        <f t="shared" si="70"/>
        <v>0</v>
      </c>
      <c r="L94" s="113" t="e">
        <f t="shared" si="70"/>
        <v>#REF!</v>
      </c>
      <c r="M94" s="113">
        <f t="shared" si="70"/>
        <v>0</v>
      </c>
      <c r="N94" s="113" t="e">
        <f t="shared" si="70"/>
        <v>#REF!</v>
      </c>
      <c r="O94" s="113">
        <f t="shared" si="70"/>
        <v>0</v>
      </c>
      <c r="P94" s="113" t="e">
        <f t="shared" si="70"/>
        <v>#REF!</v>
      </c>
      <c r="Q94" s="113">
        <f t="shared" si="70"/>
        <v>0</v>
      </c>
      <c r="R94" s="113" t="e">
        <f t="shared" si="70"/>
        <v>#REF!</v>
      </c>
      <c r="S94" s="113">
        <f>S363</f>
        <v>0</v>
      </c>
      <c r="T94" s="113" t="e">
        <f t="shared" si="70"/>
        <v>#REF!</v>
      </c>
      <c r="U94" s="113">
        <f>U363</f>
        <v>0</v>
      </c>
      <c r="V94" s="113" t="e">
        <f t="shared" si="70"/>
        <v>#REF!</v>
      </c>
      <c r="W94" s="113">
        <f>W363</f>
        <v>0</v>
      </c>
      <c r="X94" s="113" t="e">
        <f t="shared" si="70"/>
        <v>#REF!</v>
      </c>
      <c r="Y94" s="113">
        <f>Y363</f>
        <v>0</v>
      </c>
      <c r="Z94" s="113" t="e">
        <f t="shared" si="70"/>
        <v>#REF!</v>
      </c>
      <c r="AA94" s="113">
        <f t="shared" si="70"/>
        <v>0</v>
      </c>
      <c r="AB94" s="114" t="e">
        <f t="shared" si="70"/>
        <v>#REF!</v>
      </c>
      <c r="AC94" s="113">
        <f>AC363</f>
        <v>0</v>
      </c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</row>
    <row r="95" spans="1:188" ht="20.100000000000001" customHeight="1" thickBot="1" x14ac:dyDescent="0.25">
      <c r="A95" s="115"/>
      <c r="B95" s="101"/>
      <c r="C95" s="101"/>
      <c r="D95" s="101">
        <v>85</v>
      </c>
      <c r="E95" s="101"/>
      <c r="F95" s="102"/>
      <c r="G95" s="103" t="s">
        <v>113</v>
      </c>
      <c r="H95" s="116">
        <f t="shared" ref="H95:AC95" si="71">+H247+H364+H429</f>
        <v>-113597</v>
      </c>
      <c r="I95" s="117">
        <f t="shared" si="71"/>
        <v>-2604</v>
      </c>
      <c r="J95" s="117">
        <f t="shared" si="71"/>
        <v>-116201</v>
      </c>
      <c r="K95" s="117">
        <f t="shared" si="71"/>
        <v>0</v>
      </c>
      <c r="L95" s="117" t="e">
        <f t="shared" si="71"/>
        <v>#REF!</v>
      </c>
      <c r="M95" s="117">
        <f t="shared" si="71"/>
        <v>0</v>
      </c>
      <c r="N95" s="117" t="e">
        <f t="shared" si="71"/>
        <v>#REF!</v>
      </c>
      <c r="O95" s="117">
        <f t="shared" si="71"/>
        <v>0</v>
      </c>
      <c r="P95" s="117" t="e">
        <f t="shared" si="71"/>
        <v>#REF!</v>
      </c>
      <c r="Q95" s="117">
        <f t="shared" si="71"/>
        <v>0</v>
      </c>
      <c r="R95" s="117" t="e">
        <f t="shared" si="71"/>
        <v>#REF!</v>
      </c>
      <c r="S95" s="117">
        <f t="shared" si="71"/>
        <v>0</v>
      </c>
      <c r="T95" s="117" t="e">
        <f t="shared" si="71"/>
        <v>#REF!</v>
      </c>
      <c r="U95" s="117">
        <f t="shared" si="71"/>
        <v>0</v>
      </c>
      <c r="V95" s="117" t="e">
        <f t="shared" si="71"/>
        <v>#REF!</v>
      </c>
      <c r="W95" s="117">
        <f t="shared" si="71"/>
        <v>0</v>
      </c>
      <c r="X95" s="117" t="e">
        <f t="shared" si="71"/>
        <v>#REF!</v>
      </c>
      <c r="Y95" s="117">
        <f t="shared" si="71"/>
        <v>0</v>
      </c>
      <c r="Z95" s="117" t="e">
        <f t="shared" si="71"/>
        <v>#REF!</v>
      </c>
      <c r="AA95" s="117">
        <f t="shared" si="71"/>
        <v>0</v>
      </c>
      <c r="AB95" s="118" t="e">
        <f t="shared" si="71"/>
        <v>#REF!</v>
      </c>
      <c r="AC95" s="117">
        <f t="shared" si="71"/>
        <v>0</v>
      </c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</row>
    <row r="96" spans="1:188" ht="38.25" customHeight="1" x14ac:dyDescent="0.25">
      <c r="A96" s="262" t="s">
        <v>134</v>
      </c>
      <c r="B96" s="263"/>
      <c r="C96" s="263"/>
      <c r="D96" s="263"/>
      <c r="E96" s="263"/>
      <c r="F96" s="263"/>
      <c r="G96" s="119" t="s">
        <v>135</v>
      </c>
      <c r="H96" s="120">
        <f>H97+H147</f>
        <v>82221</v>
      </c>
      <c r="I96" s="120">
        <f>I97+I147</f>
        <v>2017</v>
      </c>
      <c r="J96" s="120">
        <f>J97+J147</f>
        <v>84238</v>
      </c>
      <c r="K96" s="120">
        <f t="shared" ref="K96:AC96" si="72">K97+K147</f>
        <v>0</v>
      </c>
      <c r="L96" s="120" t="e">
        <f t="shared" si="72"/>
        <v>#REF!</v>
      </c>
      <c r="M96" s="120">
        <f t="shared" si="72"/>
        <v>0</v>
      </c>
      <c r="N96" s="120" t="e">
        <f t="shared" si="72"/>
        <v>#REF!</v>
      </c>
      <c r="O96" s="120">
        <f t="shared" si="72"/>
        <v>0</v>
      </c>
      <c r="P96" s="120" t="e">
        <f t="shared" si="72"/>
        <v>#REF!</v>
      </c>
      <c r="Q96" s="120">
        <f t="shared" si="72"/>
        <v>0</v>
      </c>
      <c r="R96" s="120" t="e">
        <f t="shared" si="72"/>
        <v>#REF!</v>
      </c>
      <c r="S96" s="120">
        <f t="shared" si="72"/>
        <v>0</v>
      </c>
      <c r="T96" s="120" t="e">
        <f t="shared" si="72"/>
        <v>#REF!</v>
      </c>
      <c r="U96" s="120">
        <f t="shared" si="72"/>
        <v>0</v>
      </c>
      <c r="V96" s="120" t="e">
        <f t="shared" si="72"/>
        <v>#REF!</v>
      </c>
      <c r="W96" s="120">
        <f t="shared" si="72"/>
        <v>0</v>
      </c>
      <c r="X96" s="120" t="e">
        <f t="shared" si="72"/>
        <v>#REF!</v>
      </c>
      <c r="Y96" s="120">
        <f t="shared" si="72"/>
        <v>0</v>
      </c>
      <c r="Z96" s="120" t="e">
        <f t="shared" si="72"/>
        <v>#REF!</v>
      </c>
      <c r="AA96" s="120">
        <f t="shared" si="72"/>
        <v>0</v>
      </c>
      <c r="AB96" s="120" t="e">
        <f t="shared" si="72"/>
        <v>#REF!</v>
      </c>
      <c r="AC96" s="120">
        <f t="shared" si="72"/>
        <v>1808880</v>
      </c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</row>
    <row r="97" spans="1:188" ht="20.100000000000001" customHeight="1" x14ac:dyDescent="0.2">
      <c r="A97" s="38"/>
      <c r="B97" s="39"/>
      <c r="C97" s="39"/>
      <c r="D97" s="39" t="s">
        <v>36</v>
      </c>
      <c r="E97" s="39"/>
      <c r="F97" s="121"/>
      <c r="G97" s="122" t="s">
        <v>88</v>
      </c>
      <c r="H97" s="123">
        <f>H98+H126+H144</f>
        <v>82221</v>
      </c>
      <c r="I97" s="113">
        <f>I98+I126+I144</f>
        <v>2017</v>
      </c>
      <c r="J97" s="113">
        <f>J98+J126+J144</f>
        <v>84238</v>
      </c>
      <c r="K97" s="113">
        <f t="shared" ref="K97:AC97" si="73">K98+K126+K144</f>
        <v>0</v>
      </c>
      <c r="L97" s="113" t="e">
        <f t="shared" si="73"/>
        <v>#REF!</v>
      </c>
      <c r="M97" s="113">
        <f t="shared" si="73"/>
        <v>0</v>
      </c>
      <c r="N97" s="113" t="e">
        <f t="shared" si="73"/>
        <v>#REF!</v>
      </c>
      <c r="O97" s="113">
        <f t="shared" si="73"/>
        <v>0</v>
      </c>
      <c r="P97" s="113" t="e">
        <f t="shared" si="73"/>
        <v>#REF!</v>
      </c>
      <c r="Q97" s="113">
        <f t="shared" si="73"/>
        <v>0</v>
      </c>
      <c r="R97" s="113" t="e">
        <f t="shared" si="73"/>
        <v>#REF!</v>
      </c>
      <c r="S97" s="113">
        <f t="shared" si="73"/>
        <v>0</v>
      </c>
      <c r="T97" s="113" t="e">
        <f t="shared" si="73"/>
        <v>#REF!</v>
      </c>
      <c r="U97" s="113">
        <f t="shared" si="73"/>
        <v>0</v>
      </c>
      <c r="V97" s="113" t="e">
        <f t="shared" si="73"/>
        <v>#REF!</v>
      </c>
      <c r="W97" s="113">
        <f t="shared" si="73"/>
        <v>0</v>
      </c>
      <c r="X97" s="113" t="e">
        <f t="shared" si="73"/>
        <v>#REF!</v>
      </c>
      <c r="Y97" s="113">
        <f t="shared" si="73"/>
        <v>0</v>
      </c>
      <c r="Z97" s="113" t="e">
        <f t="shared" si="73"/>
        <v>#REF!</v>
      </c>
      <c r="AA97" s="113">
        <f t="shared" si="73"/>
        <v>0</v>
      </c>
      <c r="AB97" s="114" t="e">
        <f t="shared" si="73"/>
        <v>#REF!</v>
      </c>
      <c r="AC97" s="113">
        <f t="shared" si="73"/>
        <v>1808880</v>
      </c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</row>
    <row r="98" spans="1:188" ht="20.100000000000001" customHeight="1" x14ac:dyDescent="0.2">
      <c r="A98" s="38"/>
      <c r="B98" s="39"/>
      <c r="C98" s="39"/>
      <c r="D98" s="39" t="s">
        <v>115</v>
      </c>
      <c r="E98" s="39"/>
      <c r="F98" s="121"/>
      <c r="G98" s="122" t="s">
        <v>90</v>
      </c>
      <c r="H98" s="123">
        <f t="shared" ref="H98:AB98" si="74">H99+H119</f>
        <v>26352</v>
      </c>
      <c r="I98" s="113">
        <f t="shared" si="74"/>
        <v>2017</v>
      </c>
      <c r="J98" s="113">
        <f t="shared" si="74"/>
        <v>28369</v>
      </c>
      <c r="K98" s="113">
        <f t="shared" si="74"/>
        <v>0</v>
      </c>
      <c r="L98" s="113" t="e">
        <f t="shared" si="74"/>
        <v>#REF!</v>
      </c>
      <c r="M98" s="113">
        <f t="shared" si="74"/>
        <v>0</v>
      </c>
      <c r="N98" s="113" t="e">
        <f t="shared" si="74"/>
        <v>#REF!</v>
      </c>
      <c r="O98" s="113">
        <f t="shared" si="74"/>
        <v>0</v>
      </c>
      <c r="P98" s="113" t="e">
        <f t="shared" si="74"/>
        <v>#REF!</v>
      </c>
      <c r="Q98" s="113">
        <f t="shared" si="74"/>
        <v>0</v>
      </c>
      <c r="R98" s="113" t="e">
        <f t="shared" si="74"/>
        <v>#REF!</v>
      </c>
      <c r="S98" s="113">
        <f>S99+S119</f>
        <v>0</v>
      </c>
      <c r="T98" s="113" t="e">
        <f t="shared" si="74"/>
        <v>#REF!</v>
      </c>
      <c r="U98" s="113">
        <f>U99+U119</f>
        <v>0</v>
      </c>
      <c r="V98" s="113" t="e">
        <f t="shared" si="74"/>
        <v>#REF!</v>
      </c>
      <c r="W98" s="113">
        <f>W99+W119</f>
        <v>0</v>
      </c>
      <c r="X98" s="113" t="e">
        <f t="shared" si="74"/>
        <v>#REF!</v>
      </c>
      <c r="Y98" s="113">
        <f>Y99+Y119</f>
        <v>0</v>
      </c>
      <c r="Z98" s="113" t="e">
        <f t="shared" si="74"/>
        <v>#REF!</v>
      </c>
      <c r="AA98" s="113">
        <f>AA99+AA119</f>
        <v>0</v>
      </c>
      <c r="AB98" s="114" t="e">
        <f t="shared" si="74"/>
        <v>#REF!</v>
      </c>
      <c r="AC98" s="113">
        <f>AC99+AC119</f>
        <v>2880</v>
      </c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</row>
    <row r="99" spans="1:188" ht="20.100000000000001" customHeight="1" x14ac:dyDescent="0.2">
      <c r="A99" s="38"/>
      <c r="B99" s="39"/>
      <c r="C99" s="39"/>
      <c r="D99" s="39"/>
      <c r="E99" s="39" t="s">
        <v>36</v>
      </c>
      <c r="F99" s="121"/>
      <c r="G99" s="112" t="s">
        <v>136</v>
      </c>
      <c r="H99" s="123">
        <f t="shared" ref="H99:AB99" si="75">SUM(H100:H116)</f>
        <v>24983</v>
      </c>
      <c r="I99" s="113">
        <f t="shared" si="75"/>
        <v>1900</v>
      </c>
      <c r="J99" s="113">
        <f t="shared" si="75"/>
        <v>26883</v>
      </c>
      <c r="K99" s="113">
        <f t="shared" si="75"/>
        <v>0</v>
      </c>
      <c r="L99" s="113" t="e">
        <f t="shared" si="75"/>
        <v>#REF!</v>
      </c>
      <c r="M99" s="113">
        <f t="shared" si="75"/>
        <v>0</v>
      </c>
      <c r="N99" s="113" t="e">
        <f t="shared" si="75"/>
        <v>#REF!</v>
      </c>
      <c r="O99" s="113">
        <f t="shared" si="75"/>
        <v>0</v>
      </c>
      <c r="P99" s="113" t="e">
        <f t="shared" si="75"/>
        <v>#REF!</v>
      </c>
      <c r="Q99" s="113">
        <f t="shared" si="75"/>
        <v>0</v>
      </c>
      <c r="R99" s="113" t="e">
        <f t="shared" si="75"/>
        <v>#REF!</v>
      </c>
      <c r="S99" s="113">
        <f>SUM(S100:S116)</f>
        <v>0</v>
      </c>
      <c r="T99" s="113" t="e">
        <f t="shared" si="75"/>
        <v>#REF!</v>
      </c>
      <c r="U99" s="113">
        <f>SUM(U100:U116)</f>
        <v>0</v>
      </c>
      <c r="V99" s="113" t="e">
        <f t="shared" si="75"/>
        <v>#REF!</v>
      </c>
      <c r="W99" s="113">
        <f>SUM(W100:W116)</f>
        <v>0</v>
      </c>
      <c r="X99" s="113" t="e">
        <f t="shared" si="75"/>
        <v>#REF!</v>
      </c>
      <c r="Y99" s="113">
        <f>SUM(Y100:Y116)</f>
        <v>0</v>
      </c>
      <c r="Z99" s="113" t="e">
        <f t="shared" si="75"/>
        <v>#REF!</v>
      </c>
      <c r="AA99" s="113">
        <f>SUM(AA100:AA116)</f>
        <v>0</v>
      </c>
      <c r="AB99" s="114" t="e">
        <f t="shared" si="75"/>
        <v>#REF!</v>
      </c>
      <c r="AC99" s="113">
        <f>SUM(AC100:AC116)</f>
        <v>1000</v>
      </c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</row>
    <row r="100" spans="1:188" ht="20.100000000000001" customHeight="1" x14ac:dyDescent="0.2">
      <c r="A100" s="57"/>
      <c r="B100" s="58"/>
      <c r="C100" s="58"/>
      <c r="D100" s="58"/>
      <c r="E100" s="58"/>
      <c r="F100" s="124" t="s">
        <v>36</v>
      </c>
      <c r="G100" s="125" t="s">
        <v>137</v>
      </c>
      <c r="H100" s="126">
        <v>24983</v>
      </c>
      <c r="I100" s="60">
        <v>1900</v>
      </c>
      <c r="J100" s="60">
        <f>H100+I100</f>
        <v>26883</v>
      </c>
      <c r="K100" s="72"/>
      <c r="L100" s="72" t="e">
        <f>#REF!+K100</f>
        <v>#REF!</v>
      </c>
      <c r="M100" s="72"/>
      <c r="N100" s="72" t="e">
        <f>L100+M100</f>
        <v>#REF!</v>
      </c>
      <c r="O100" s="72"/>
      <c r="P100" s="72" t="e">
        <f>O100+N100</f>
        <v>#REF!</v>
      </c>
      <c r="Q100" s="72"/>
      <c r="R100" s="72" t="e">
        <f>P100+Q100</f>
        <v>#REF!</v>
      </c>
      <c r="S100" s="72"/>
      <c r="T100" s="72" t="e">
        <f>R100+S100</f>
        <v>#REF!</v>
      </c>
      <c r="U100" s="72"/>
      <c r="V100" s="72" t="e">
        <f>T100+U100</f>
        <v>#REF!</v>
      </c>
      <c r="W100" s="72"/>
      <c r="X100" s="72" t="e">
        <f>V100+W100</f>
        <v>#REF!</v>
      </c>
      <c r="Y100" s="50"/>
      <c r="Z100" s="72" t="e">
        <f>X100+Y100</f>
        <v>#REF!</v>
      </c>
      <c r="AA100" s="72"/>
      <c r="AB100" s="128" t="e">
        <f>Z100+AA100</f>
        <v>#REF!</v>
      </c>
      <c r="AC100" s="72">
        <v>1000</v>
      </c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</row>
    <row r="101" spans="1:188" ht="20.100000000000001" hidden="1" customHeight="1" thickBot="1" x14ac:dyDescent="0.2">
      <c r="A101" s="57"/>
      <c r="B101" s="58"/>
      <c r="C101" s="58"/>
      <c r="D101" s="58"/>
      <c r="E101" s="58"/>
      <c r="F101" s="124" t="s">
        <v>34</v>
      </c>
      <c r="G101" s="125" t="s">
        <v>138</v>
      </c>
      <c r="H101" s="126"/>
      <c r="I101" s="60"/>
      <c r="J101" s="60">
        <f>H101+I101</f>
        <v>0</v>
      </c>
      <c r="K101" s="72"/>
      <c r="L101" s="72" t="e">
        <f>#REF!+K101</f>
        <v>#REF!</v>
      </c>
      <c r="M101" s="72"/>
      <c r="N101" s="72" t="e">
        <f>L101+M101</f>
        <v>#REF!</v>
      </c>
      <c r="O101" s="72"/>
      <c r="P101" s="72" t="e">
        <f>O101+N101</f>
        <v>#REF!</v>
      </c>
      <c r="Q101" s="72"/>
      <c r="R101" s="72" t="e">
        <f>P101+Q101</f>
        <v>#REF!</v>
      </c>
      <c r="S101" s="72"/>
      <c r="T101" s="72" t="e">
        <f>R101+S101</f>
        <v>#REF!</v>
      </c>
      <c r="U101" s="72"/>
      <c r="V101" s="72" t="e">
        <f>T101+U101</f>
        <v>#REF!</v>
      </c>
      <c r="W101" s="72"/>
      <c r="X101" s="72" t="e">
        <f>V101+W101</f>
        <v>#REF!</v>
      </c>
      <c r="Y101" s="50"/>
      <c r="Z101" s="72" t="e">
        <f>X101+Y101</f>
        <v>#REF!</v>
      </c>
      <c r="AA101" s="72"/>
      <c r="AB101" s="128" t="e">
        <f>Z101+AA101</f>
        <v>#REF!</v>
      </c>
      <c r="AC101" s="7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</row>
    <row r="102" spans="1:188" hidden="1" x14ac:dyDescent="0.2">
      <c r="A102" s="57"/>
      <c r="B102" s="58"/>
      <c r="C102" s="58"/>
      <c r="D102" s="58"/>
      <c r="E102" s="58"/>
      <c r="F102" s="124"/>
      <c r="G102" s="125" t="s">
        <v>139</v>
      </c>
      <c r="H102" s="126"/>
      <c r="I102" s="60"/>
      <c r="J102" s="60"/>
      <c r="K102" s="72"/>
      <c r="L102" s="72" t="e">
        <f>#REF!+K102</f>
        <v>#REF!</v>
      </c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50"/>
      <c r="Z102" s="72"/>
      <c r="AA102" s="72"/>
      <c r="AB102" s="128"/>
      <c r="AC102" s="7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</row>
    <row r="103" spans="1:188" ht="20.100000000000001" hidden="1" customHeight="1" thickBot="1" x14ac:dyDescent="0.2">
      <c r="A103" s="57"/>
      <c r="B103" s="58"/>
      <c r="C103" s="58"/>
      <c r="D103" s="58"/>
      <c r="E103" s="58"/>
      <c r="F103" s="124" t="s">
        <v>23</v>
      </c>
      <c r="G103" s="125" t="s">
        <v>140</v>
      </c>
      <c r="H103" s="126"/>
      <c r="I103" s="60"/>
      <c r="J103" s="60">
        <f>H103+I103</f>
        <v>0</v>
      </c>
      <c r="K103" s="72"/>
      <c r="L103" s="72" t="e">
        <f>#REF!+K103</f>
        <v>#REF!</v>
      </c>
      <c r="M103" s="72"/>
      <c r="N103" s="72" t="e">
        <f>L103+M103</f>
        <v>#REF!</v>
      </c>
      <c r="O103" s="72"/>
      <c r="P103" s="72" t="e">
        <f>O103+N103</f>
        <v>#REF!</v>
      </c>
      <c r="Q103" s="72"/>
      <c r="R103" s="72" t="e">
        <f>P103+Q103</f>
        <v>#REF!</v>
      </c>
      <c r="S103" s="72"/>
      <c r="T103" s="72" t="e">
        <f>R103+S103</f>
        <v>#REF!</v>
      </c>
      <c r="U103" s="72"/>
      <c r="V103" s="72" t="e">
        <f>T103+U103</f>
        <v>#REF!</v>
      </c>
      <c r="W103" s="72"/>
      <c r="X103" s="72" t="e">
        <f>V103+W103</f>
        <v>#REF!</v>
      </c>
      <c r="Y103" s="50"/>
      <c r="Z103" s="72" t="e">
        <f>X103+Y103</f>
        <v>#REF!</v>
      </c>
      <c r="AA103" s="72"/>
      <c r="AB103" s="128" t="e">
        <f>Z103+AA103</f>
        <v>#REF!</v>
      </c>
      <c r="AC103" s="7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</row>
    <row r="104" spans="1:188" ht="20.100000000000001" hidden="1" customHeight="1" thickBot="1" x14ac:dyDescent="0.2">
      <c r="A104" s="57"/>
      <c r="B104" s="58"/>
      <c r="C104" s="58"/>
      <c r="D104" s="58"/>
      <c r="E104" s="58"/>
      <c r="F104" s="124">
        <v>6</v>
      </c>
      <c r="G104" s="125" t="s">
        <v>141</v>
      </c>
      <c r="H104" s="126"/>
      <c r="I104" s="60"/>
      <c r="J104" s="60"/>
      <c r="K104" s="72"/>
      <c r="L104" s="72" t="e">
        <f>#REF!+K104</f>
        <v>#REF!</v>
      </c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50"/>
      <c r="Z104" s="72"/>
      <c r="AA104" s="72"/>
      <c r="AB104" s="128"/>
      <c r="AC104" s="7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</row>
    <row r="105" spans="1:188" ht="20.100000000000001" hidden="1" customHeight="1" thickBot="1" x14ac:dyDescent="0.2">
      <c r="A105" s="57"/>
      <c r="B105" s="58"/>
      <c r="C105" s="58"/>
      <c r="D105" s="58"/>
      <c r="E105" s="58"/>
      <c r="F105" s="124"/>
      <c r="G105" s="125" t="s">
        <v>142</v>
      </c>
      <c r="H105" s="126"/>
      <c r="I105" s="60"/>
      <c r="J105" s="60"/>
      <c r="K105" s="72"/>
      <c r="L105" s="72" t="e">
        <f>#REF!+K105</f>
        <v>#REF!</v>
      </c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50"/>
      <c r="Z105" s="72"/>
      <c r="AA105" s="72"/>
      <c r="AB105" s="128"/>
      <c r="AC105" s="7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</row>
    <row r="106" spans="1:188" ht="20.100000000000001" hidden="1" customHeight="1" thickBot="1" x14ac:dyDescent="0.2">
      <c r="A106" s="57"/>
      <c r="B106" s="58"/>
      <c r="C106" s="58"/>
      <c r="D106" s="58"/>
      <c r="E106" s="58"/>
      <c r="F106" s="124"/>
      <c r="G106" s="125" t="s">
        <v>143</v>
      </c>
      <c r="H106" s="126"/>
      <c r="I106" s="60"/>
      <c r="J106" s="60"/>
      <c r="K106" s="72"/>
      <c r="L106" s="72" t="e">
        <f>#REF!+K106</f>
        <v>#REF!</v>
      </c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50"/>
      <c r="Z106" s="72"/>
      <c r="AA106" s="72"/>
      <c r="AB106" s="128"/>
      <c r="AC106" s="7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</row>
    <row r="107" spans="1:188" ht="20.100000000000001" hidden="1" customHeight="1" thickBot="1" x14ac:dyDescent="0.2">
      <c r="A107" s="57"/>
      <c r="B107" s="58"/>
      <c r="C107" s="58"/>
      <c r="D107" s="58"/>
      <c r="E107" s="58"/>
      <c r="F107" s="124" t="s">
        <v>144</v>
      </c>
      <c r="G107" s="125" t="s">
        <v>145</v>
      </c>
      <c r="H107" s="126"/>
      <c r="I107" s="60"/>
      <c r="J107" s="60">
        <f>H107+I107</f>
        <v>0</v>
      </c>
      <c r="K107" s="72"/>
      <c r="L107" s="72" t="e">
        <f>#REF!+K107</f>
        <v>#REF!</v>
      </c>
      <c r="M107" s="72"/>
      <c r="N107" s="72" t="e">
        <f>L107+M107</f>
        <v>#REF!</v>
      </c>
      <c r="O107" s="72"/>
      <c r="P107" s="72" t="e">
        <f>O107+N107</f>
        <v>#REF!</v>
      </c>
      <c r="Q107" s="72"/>
      <c r="R107" s="72" t="e">
        <f>P107+Q107</f>
        <v>#REF!</v>
      </c>
      <c r="S107" s="72"/>
      <c r="T107" s="72" t="e">
        <f>R107+S107</f>
        <v>#REF!</v>
      </c>
      <c r="U107" s="72"/>
      <c r="V107" s="72" t="e">
        <f>T107+U107</f>
        <v>#REF!</v>
      </c>
      <c r="W107" s="72"/>
      <c r="X107" s="72" t="e">
        <f>V107+W107</f>
        <v>#REF!</v>
      </c>
      <c r="Y107" s="50"/>
      <c r="Z107" s="72" t="e">
        <f>X107+Y107</f>
        <v>#REF!</v>
      </c>
      <c r="AA107" s="72"/>
      <c r="AB107" s="128" t="e">
        <f>Z107+AA107</f>
        <v>#REF!</v>
      </c>
      <c r="AC107" s="7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</row>
    <row r="108" spans="1:188" ht="20.100000000000001" hidden="1" customHeight="1" thickBot="1" x14ac:dyDescent="0.2">
      <c r="A108" s="57"/>
      <c r="B108" s="58"/>
      <c r="C108" s="58"/>
      <c r="D108" s="58"/>
      <c r="E108" s="58"/>
      <c r="F108" s="124" t="s">
        <v>146</v>
      </c>
      <c r="G108" s="125" t="s">
        <v>147</v>
      </c>
      <c r="H108" s="126"/>
      <c r="I108" s="60"/>
      <c r="J108" s="60">
        <f>H108+I108</f>
        <v>0</v>
      </c>
      <c r="K108" s="72"/>
      <c r="L108" s="72" t="e">
        <f>#REF!+K108</f>
        <v>#REF!</v>
      </c>
      <c r="M108" s="72"/>
      <c r="N108" s="72" t="e">
        <f>L108+M108</f>
        <v>#REF!</v>
      </c>
      <c r="O108" s="72"/>
      <c r="P108" s="72" t="e">
        <f>O108+N108</f>
        <v>#REF!</v>
      </c>
      <c r="Q108" s="72"/>
      <c r="R108" s="72" t="e">
        <f>P108+Q108</f>
        <v>#REF!</v>
      </c>
      <c r="S108" s="72"/>
      <c r="T108" s="72" t="e">
        <f>R108+S108</f>
        <v>#REF!</v>
      </c>
      <c r="U108" s="72"/>
      <c r="V108" s="72" t="e">
        <f>T108+U108</f>
        <v>#REF!</v>
      </c>
      <c r="W108" s="72"/>
      <c r="X108" s="72" t="e">
        <f>V108+W108</f>
        <v>#REF!</v>
      </c>
      <c r="Y108" s="50"/>
      <c r="Z108" s="72" t="e">
        <f>X108+Y108</f>
        <v>#REF!</v>
      </c>
      <c r="AA108" s="72"/>
      <c r="AB108" s="128" t="e">
        <f>Z108+AA108</f>
        <v>#REF!</v>
      </c>
      <c r="AC108" s="7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</row>
    <row r="109" spans="1:188" hidden="1" x14ac:dyDescent="0.2">
      <c r="A109" s="57"/>
      <c r="B109" s="58"/>
      <c r="C109" s="58"/>
      <c r="D109" s="58"/>
      <c r="E109" s="58"/>
      <c r="F109" s="124"/>
      <c r="G109" s="125" t="s">
        <v>148</v>
      </c>
      <c r="H109" s="126"/>
      <c r="I109" s="60"/>
      <c r="J109" s="60"/>
      <c r="K109" s="72"/>
      <c r="L109" s="72" t="e">
        <f>#REF!+K109</f>
        <v>#REF!</v>
      </c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50"/>
      <c r="Z109" s="72"/>
      <c r="AA109" s="72"/>
      <c r="AB109" s="128"/>
      <c r="AC109" s="7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</row>
    <row r="110" spans="1:188" ht="20.100000000000001" hidden="1" customHeight="1" thickBot="1" x14ac:dyDescent="0.2">
      <c r="A110" s="57"/>
      <c r="B110" s="58"/>
      <c r="C110" s="58"/>
      <c r="D110" s="58"/>
      <c r="E110" s="58"/>
      <c r="F110" s="124"/>
      <c r="G110" s="125" t="s">
        <v>149</v>
      </c>
      <c r="H110" s="126"/>
      <c r="I110" s="60"/>
      <c r="J110" s="60"/>
      <c r="K110" s="72"/>
      <c r="L110" s="72" t="e">
        <f>#REF!+K110</f>
        <v>#REF!</v>
      </c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50"/>
      <c r="Z110" s="72"/>
      <c r="AA110" s="72"/>
      <c r="AB110" s="128"/>
      <c r="AC110" s="7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</row>
    <row r="111" spans="1:188" hidden="1" x14ac:dyDescent="0.2">
      <c r="A111" s="57"/>
      <c r="B111" s="58"/>
      <c r="C111" s="58"/>
      <c r="D111" s="58"/>
      <c r="E111" s="58"/>
      <c r="F111" s="124"/>
      <c r="G111" s="125" t="s">
        <v>150</v>
      </c>
      <c r="H111" s="126"/>
      <c r="I111" s="60"/>
      <c r="J111" s="60"/>
      <c r="K111" s="72"/>
      <c r="L111" s="72" t="e">
        <f>#REF!+K111</f>
        <v>#REF!</v>
      </c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50"/>
      <c r="Z111" s="72"/>
      <c r="AA111" s="72"/>
      <c r="AB111" s="128"/>
      <c r="AC111" s="7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</row>
    <row r="112" spans="1:188" ht="20.100000000000001" customHeight="1" x14ac:dyDescent="0.2">
      <c r="A112" s="57"/>
      <c r="B112" s="58"/>
      <c r="C112" s="58"/>
      <c r="D112" s="58"/>
      <c r="E112" s="58"/>
      <c r="F112" s="124">
        <v>13</v>
      </c>
      <c r="G112" s="125" t="s">
        <v>151</v>
      </c>
      <c r="H112" s="126"/>
      <c r="I112" s="60"/>
      <c r="J112" s="60">
        <f>H112+I112</f>
        <v>0</v>
      </c>
      <c r="K112" s="72"/>
      <c r="L112" s="72" t="e">
        <f>#REF!+K112</f>
        <v>#REF!</v>
      </c>
      <c r="M112" s="72"/>
      <c r="N112" s="72" t="e">
        <f>L112+M112</f>
        <v>#REF!</v>
      </c>
      <c r="O112" s="72"/>
      <c r="P112" s="72" t="e">
        <f>O112+N112</f>
        <v>#REF!</v>
      </c>
      <c r="Q112" s="72"/>
      <c r="R112" s="72" t="e">
        <f>P112+Q112</f>
        <v>#REF!</v>
      </c>
      <c r="S112" s="72"/>
      <c r="T112" s="72" t="e">
        <f>R112+S112</f>
        <v>#REF!</v>
      </c>
      <c r="U112" s="72"/>
      <c r="V112" s="72" t="e">
        <f>T112+U112</f>
        <v>#REF!</v>
      </c>
      <c r="W112" s="72"/>
      <c r="X112" s="72" t="e">
        <f>V112+W112</f>
        <v>#REF!</v>
      </c>
      <c r="Y112" s="50"/>
      <c r="Z112" s="72" t="e">
        <f>X112+Y112</f>
        <v>#REF!</v>
      </c>
      <c r="AA112" s="72"/>
      <c r="AB112" s="128" t="e">
        <f>Z112+AA112</f>
        <v>#REF!</v>
      </c>
      <c r="AC112" s="7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</row>
    <row r="113" spans="1:188" ht="20.100000000000001" hidden="1" customHeight="1" thickBot="1" x14ac:dyDescent="0.2">
      <c r="A113" s="57"/>
      <c r="B113" s="58"/>
      <c r="C113" s="58"/>
      <c r="D113" s="58"/>
      <c r="E113" s="58"/>
      <c r="F113" s="124"/>
      <c r="G113" s="125" t="s">
        <v>152</v>
      </c>
      <c r="H113" s="126"/>
      <c r="I113" s="60"/>
      <c r="J113" s="60"/>
      <c r="K113" s="72"/>
      <c r="L113" s="72" t="e">
        <f>#REF!+K113</f>
        <v>#REF!</v>
      </c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50"/>
      <c r="Z113" s="72"/>
      <c r="AA113" s="72"/>
      <c r="AB113" s="128"/>
      <c r="AC113" s="7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</row>
    <row r="114" spans="1:188" hidden="1" x14ac:dyDescent="0.2">
      <c r="A114" s="57"/>
      <c r="B114" s="58"/>
      <c r="C114" s="58"/>
      <c r="D114" s="58"/>
      <c r="E114" s="58"/>
      <c r="F114" s="124"/>
      <c r="G114" s="125" t="s">
        <v>153</v>
      </c>
      <c r="H114" s="126"/>
      <c r="I114" s="60"/>
      <c r="J114" s="60"/>
      <c r="K114" s="72"/>
      <c r="L114" s="72" t="e">
        <f>#REF!+K114</f>
        <v>#REF!</v>
      </c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50"/>
      <c r="Z114" s="72"/>
      <c r="AA114" s="72"/>
      <c r="AB114" s="128"/>
      <c r="AC114" s="7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</row>
    <row r="115" spans="1:188" ht="20.100000000000001" hidden="1" customHeight="1" thickBot="1" x14ac:dyDescent="0.2">
      <c r="A115" s="57"/>
      <c r="B115" s="58"/>
      <c r="C115" s="58"/>
      <c r="D115" s="58"/>
      <c r="E115" s="58"/>
      <c r="F115" s="124"/>
      <c r="G115" s="125" t="s">
        <v>154</v>
      </c>
      <c r="H115" s="126"/>
      <c r="I115" s="60"/>
      <c r="J115" s="60"/>
      <c r="K115" s="72"/>
      <c r="L115" s="72" t="e">
        <f>#REF!+K115</f>
        <v>#REF!</v>
      </c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50"/>
      <c r="Z115" s="72"/>
      <c r="AA115" s="72"/>
      <c r="AB115" s="128"/>
      <c r="AC115" s="7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</row>
    <row r="116" spans="1:188" ht="20.100000000000001" customHeight="1" x14ac:dyDescent="0.2">
      <c r="A116" s="57"/>
      <c r="B116" s="58"/>
      <c r="C116" s="58"/>
      <c r="D116" s="58"/>
      <c r="E116" s="58"/>
      <c r="F116" s="124" t="s">
        <v>117</v>
      </c>
      <c r="G116" s="125" t="s">
        <v>155</v>
      </c>
      <c r="H116" s="126"/>
      <c r="I116" s="60"/>
      <c r="J116" s="60">
        <f>H116+I116</f>
        <v>0</v>
      </c>
      <c r="K116" s="72"/>
      <c r="L116" s="72" t="e">
        <f>#REF!+K116</f>
        <v>#REF!</v>
      </c>
      <c r="M116" s="72"/>
      <c r="N116" s="72" t="e">
        <f>L116+M116</f>
        <v>#REF!</v>
      </c>
      <c r="O116" s="72"/>
      <c r="P116" s="72" t="e">
        <f>O116+N116</f>
        <v>#REF!</v>
      </c>
      <c r="Q116" s="72"/>
      <c r="R116" s="72" t="e">
        <f>P116+Q116</f>
        <v>#REF!</v>
      </c>
      <c r="S116" s="72"/>
      <c r="T116" s="72" t="e">
        <f>R116+S116</f>
        <v>#REF!</v>
      </c>
      <c r="U116" s="72"/>
      <c r="V116" s="72" t="e">
        <f>T116+U116</f>
        <v>#REF!</v>
      </c>
      <c r="W116" s="72"/>
      <c r="X116" s="72" t="e">
        <f>V116+W116</f>
        <v>#REF!</v>
      </c>
      <c r="Y116" s="50"/>
      <c r="Z116" s="72" t="e">
        <f>X116+Y116</f>
        <v>#REF!</v>
      </c>
      <c r="AA116" s="72"/>
      <c r="AB116" s="128" t="e">
        <f>Z116+AA116</f>
        <v>#REF!</v>
      </c>
      <c r="AC116" s="7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</row>
    <row r="117" spans="1:188" ht="20.100000000000001" customHeight="1" x14ac:dyDescent="0.2">
      <c r="A117" s="57"/>
      <c r="B117" s="58"/>
      <c r="C117" s="58"/>
      <c r="D117" s="58"/>
      <c r="E117" s="39" t="s">
        <v>34</v>
      </c>
      <c r="F117" s="124"/>
      <c r="G117" s="260" t="s">
        <v>374</v>
      </c>
      <c r="H117" s="258">
        <f t="shared" ref="H117:J117" si="76">H118</f>
        <v>0</v>
      </c>
      <c r="I117" s="258">
        <f t="shared" si="76"/>
        <v>0</v>
      </c>
      <c r="J117" s="258">
        <f t="shared" si="76"/>
        <v>0</v>
      </c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50"/>
      <c r="Z117" s="72"/>
      <c r="AA117" s="72"/>
      <c r="AB117" s="128"/>
      <c r="AC117" s="7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</row>
    <row r="118" spans="1:188" ht="20.100000000000001" customHeight="1" x14ac:dyDescent="0.2">
      <c r="A118" s="57"/>
      <c r="B118" s="58"/>
      <c r="C118" s="58"/>
      <c r="D118" s="58"/>
      <c r="E118" s="58"/>
      <c r="F118" s="124" t="s">
        <v>38</v>
      </c>
      <c r="G118" s="259" t="s">
        <v>375</v>
      </c>
      <c r="H118" s="126"/>
      <c r="I118" s="60"/>
      <c r="J118" s="60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50"/>
      <c r="Z118" s="72"/>
      <c r="AA118" s="72"/>
      <c r="AB118" s="128"/>
      <c r="AC118" s="7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</row>
    <row r="119" spans="1:188" ht="20.100000000000001" customHeight="1" x14ac:dyDescent="0.2">
      <c r="A119" s="38"/>
      <c r="B119" s="39"/>
      <c r="C119" s="39"/>
      <c r="D119" s="39"/>
      <c r="E119" s="39" t="s">
        <v>53</v>
      </c>
      <c r="F119" s="121"/>
      <c r="G119" s="112" t="s">
        <v>156</v>
      </c>
      <c r="H119" s="123">
        <f t="shared" ref="H119:AB119" si="77">H120+H121+H122+H123+H124+H125</f>
        <v>1369</v>
      </c>
      <c r="I119" s="113">
        <f t="shared" si="77"/>
        <v>117</v>
      </c>
      <c r="J119" s="113">
        <f t="shared" si="77"/>
        <v>1486</v>
      </c>
      <c r="K119" s="113">
        <f t="shared" si="77"/>
        <v>0</v>
      </c>
      <c r="L119" s="113" t="e">
        <f t="shared" si="77"/>
        <v>#REF!</v>
      </c>
      <c r="M119" s="113">
        <f t="shared" si="77"/>
        <v>0</v>
      </c>
      <c r="N119" s="113" t="e">
        <f t="shared" si="77"/>
        <v>#REF!</v>
      </c>
      <c r="O119" s="113">
        <f t="shared" si="77"/>
        <v>0</v>
      </c>
      <c r="P119" s="113" t="e">
        <f t="shared" si="77"/>
        <v>#REF!</v>
      </c>
      <c r="Q119" s="113">
        <f t="shared" si="77"/>
        <v>0</v>
      </c>
      <c r="R119" s="113" t="e">
        <f t="shared" si="77"/>
        <v>#REF!</v>
      </c>
      <c r="S119" s="113">
        <f>S120+S121+S122+S123+S124+S125</f>
        <v>0</v>
      </c>
      <c r="T119" s="113" t="e">
        <f t="shared" si="77"/>
        <v>#REF!</v>
      </c>
      <c r="U119" s="113">
        <f>U120+U121+U122+U123+U124+U125</f>
        <v>0</v>
      </c>
      <c r="V119" s="113" t="e">
        <f t="shared" si="77"/>
        <v>#REF!</v>
      </c>
      <c r="W119" s="113">
        <f>W120+W121+W122+W123+W124+W125</f>
        <v>0</v>
      </c>
      <c r="X119" s="113" t="e">
        <f t="shared" si="77"/>
        <v>#REF!</v>
      </c>
      <c r="Y119" s="113">
        <f>Y120+Y121+Y122+Y123+Y124+Y125</f>
        <v>0</v>
      </c>
      <c r="Z119" s="113" t="e">
        <f t="shared" si="77"/>
        <v>#REF!</v>
      </c>
      <c r="AA119" s="113">
        <f>AA120+AA121+AA122+AA123+AA124+AA125</f>
        <v>0</v>
      </c>
      <c r="AB119" s="114" t="e">
        <f t="shared" si="77"/>
        <v>#REF!</v>
      </c>
      <c r="AC119" s="113">
        <f>AC120+AC121+AC122+AC123+AC124+AC125</f>
        <v>1880</v>
      </c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</row>
    <row r="120" spans="1:188" x14ac:dyDescent="0.2">
      <c r="A120" s="57"/>
      <c r="B120" s="58"/>
      <c r="C120" s="58"/>
      <c r="D120" s="58"/>
      <c r="E120" s="58"/>
      <c r="F120" s="124" t="s">
        <v>36</v>
      </c>
      <c r="G120" s="125" t="s">
        <v>157</v>
      </c>
      <c r="H120" s="126">
        <v>658</v>
      </c>
      <c r="I120" s="60">
        <v>0</v>
      </c>
      <c r="J120" s="60">
        <f t="shared" ref="J120:J125" si="78">H120+I120</f>
        <v>658</v>
      </c>
      <c r="K120" s="72"/>
      <c r="L120" s="72" t="e">
        <f>#REF!+K120</f>
        <v>#REF!</v>
      </c>
      <c r="M120" s="72"/>
      <c r="N120" s="72" t="e">
        <f t="shared" ref="N120:N125" si="79">L120+M120</f>
        <v>#REF!</v>
      </c>
      <c r="O120" s="72"/>
      <c r="P120" s="72" t="e">
        <f t="shared" ref="P120:P125" si="80">O120+N120</f>
        <v>#REF!</v>
      </c>
      <c r="Q120" s="72"/>
      <c r="R120" s="72" t="e">
        <f t="shared" ref="R120:R125" si="81">P120+Q120</f>
        <v>#REF!</v>
      </c>
      <c r="S120" s="72"/>
      <c r="T120" s="72" t="e">
        <f t="shared" ref="T120:T125" si="82">R120+S120</f>
        <v>#REF!</v>
      </c>
      <c r="U120" s="72"/>
      <c r="V120" s="72" t="e">
        <f t="shared" ref="V120:V125" si="83">T120+U120</f>
        <v>#REF!</v>
      </c>
      <c r="W120" s="72"/>
      <c r="X120" s="72" t="e">
        <f t="shared" ref="X120:X125" si="84">V120+W120</f>
        <v>#REF!</v>
      </c>
      <c r="Y120" s="50"/>
      <c r="Z120" s="72" t="e">
        <f t="shared" ref="Z120:Z125" si="85">X120+Y120</f>
        <v>#REF!</v>
      </c>
      <c r="AA120" s="72"/>
      <c r="AB120" s="128" t="e">
        <f t="shared" ref="AB120:AB125" si="86">Z120+AA120</f>
        <v>#REF!</v>
      </c>
      <c r="AC120" s="72">
        <v>500</v>
      </c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</row>
    <row r="121" spans="1:188" x14ac:dyDescent="0.2">
      <c r="A121" s="57"/>
      <c r="B121" s="58"/>
      <c r="C121" s="58"/>
      <c r="D121" s="58"/>
      <c r="E121" s="58"/>
      <c r="F121" s="124" t="s">
        <v>34</v>
      </c>
      <c r="G121" s="125" t="s">
        <v>158</v>
      </c>
      <c r="H121" s="126">
        <v>21</v>
      </c>
      <c r="I121" s="60">
        <v>0</v>
      </c>
      <c r="J121" s="60">
        <f t="shared" si="78"/>
        <v>21</v>
      </c>
      <c r="K121" s="72"/>
      <c r="L121" s="72" t="e">
        <f>#REF!+K121</f>
        <v>#REF!</v>
      </c>
      <c r="M121" s="72"/>
      <c r="N121" s="72" t="e">
        <f t="shared" si="79"/>
        <v>#REF!</v>
      </c>
      <c r="O121" s="72"/>
      <c r="P121" s="72" t="e">
        <f t="shared" si="80"/>
        <v>#REF!</v>
      </c>
      <c r="Q121" s="72"/>
      <c r="R121" s="72" t="e">
        <f t="shared" si="81"/>
        <v>#REF!</v>
      </c>
      <c r="S121" s="72"/>
      <c r="T121" s="72" t="e">
        <f t="shared" si="82"/>
        <v>#REF!</v>
      </c>
      <c r="U121" s="72"/>
      <c r="V121" s="72" t="e">
        <f t="shared" si="83"/>
        <v>#REF!</v>
      </c>
      <c r="W121" s="72"/>
      <c r="X121" s="72" t="e">
        <f t="shared" si="84"/>
        <v>#REF!</v>
      </c>
      <c r="Y121" s="50"/>
      <c r="Z121" s="72" t="e">
        <f t="shared" si="85"/>
        <v>#REF!</v>
      </c>
      <c r="AA121" s="72"/>
      <c r="AB121" s="128" t="e">
        <f t="shared" si="86"/>
        <v>#REF!</v>
      </c>
      <c r="AC121" s="72">
        <v>40</v>
      </c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</row>
    <row r="122" spans="1:188" x14ac:dyDescent="0.2">
      <c r="A122" s="57"/>
      <c r="B122" s="58"/>
      <c r="C122" s="58"/>
      <c r="D122" s="58"/>
      <c r="E122" s="58"/>
      <c r="F122" s="124" t="s">
        <v>53</v>
      </c>
      <c r="G122" s="125" t="s">
        <v>159</v>
      </c>
      <c r="H122" s="126">
        <v>216</v>
      </c>
      <c r="I122" s="60">
        <v>0</v>
      </c>
      <c r="J122" s="60">
        <f t="shared" si="78"/>
        <v>216</v>
      </c>
      <c r="K122" s="72"/>
      <c r="L122" s="72" t="e">
        <f>#REF!+K122</f>
        <v>#REF!</v>
      </c>
      <c r="M122" s="72"/>
      <c r="N122" s="72" t="e">
        <f t="shared" si="79"/>
        <v>#REF!</v>
      </c>
      <c r="O122" s="72"/>
      <c r="P122" s="72" t="e">
        <f t="shared" si="80"/>
        <v>#REF!</v>
      </c>
      <c r="Q122" s="72"/>
      <c r="R122" s="72" t="e">
        <f t="shared" si="81"/>
        <v>#REF!</v>
      </c>
      <c r="S122" s="72"/>
      <c r="T122" s="72" t="e">
        <f t="shared" si="82"/>
        <v>#REF!</v>
      </c>
      <c r="U122" s="72"/>
      <c r="V122" s="72" t="e">
        <f t="shared" si="83"/>
        <v>#REF!</v>
      </c>
      <c r="W122" s="72"/>
      <c r="X122" s="72" t="e">
        <f t="shared" si="84"/>
        <v>#REF!</v>
      </c>
      <c r="Y122" s="50"/>
      <c r="Z122" s="72" t="e">
        <f t="shared" si="85"/>
        <v>#REF!</v>
      </c>
      <c r="AA122" s="72"/>
      <c r="AB122" s="128" t="e">
        <f t="shared" si="86"/>
        <v>#REF!</v>
      </c>
      <c r="AC122" s="72">
        <v>1000</v>
      </c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</row>
    <row r="123" spans="1:188" ht="30.75" customHeight="1" x14ac:dyDescent="0.2">
      <c r="A123" s="57"/>
      <c r="B123" s="58"/>
      <c r="C123" s="58"/>
      <c r="D123" s="58"/>
      <c r="E123" s="58"/>
      <c r="F123" s="124" t="s">
        <v>23</v>
      </c>
      <c r="G123" s="125" t="s">
        <v>160</v>
      </c>
      <c r="H123" s="126">
        <v>6</v>
      </c>
      <c r="I123" s="60">
        <v>0</v>
      </c>
      <c r="J123" s="60">
        <f t="shared" si="78"/>
        <v>6</v>
      </c>
      <c r="K123" s="72"/>
      <c r="L123" s="72" t="e">
        <f>#REF!+K123</f>
        <v>#REF!</v>
      </c>
      <c r="M123" s="72"/>
      <c r="N123" s="72" t="e">
        <f t="shared" si="79"/>
        <v>#REF!</v>
      </c>
      <c r="O123" s="72"/>
      <c r="P123" s="72" t="e">
        <f t="shared" si="80"/>
        <v>#REF!</v>
      </c>
      <c r="Q123" s="72"/>
      <c r="R123" s="72" t="e">
        <f t="shared" si="81"/>
        <v>#REF!</v>
      </c>
      <c r="S123" s="72"/>
      <c r="T123" s="72" t="e">
        <f t="shared" si="82"/>
        <v>#REF!</v>
      </c>
      <c r="U123" s="72"/>
      <c r="V123" s="72" t="e">
        <f t="shared" si="83"/>
        <v>#REF!</v>
      </c>
      <c r="W123" s="72"/>
      <c r="X123" s="72" t="e">
        <f t="shared" si="84"/>
        <v>#REF!</v>
      </c>
      <c r="Y123" s="50"/>
      <c r="Z123" s="72" t="e">
        <f t="shared" si="85"/>
        <v>#REF!</v>
      </c>
      <c r="AA123" s="72"/>
      <c r="AB123" s="128" t="e">
        <f t="shared" si="86"/>
        <v>#REF!</v>
      </c>
      <c r="AC123" s="72">
        <v>40</v>
      </c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</row>
    <row r="124" spans="1:188" x14ac:dyDescent="0.2">
      <c r="A124" s="57"/>
      <c r="B124" s="58"/>
      <c r="C124" s="58"/>
      <c r="D124" s="58"/>
      <c r="E124" s="58"/>
      <c r="F124" s="124" t="s">
        <v>38</v>
      </c>
      <c r="G124" s="125" t="s">
        <v>161</v>
      </c>
      <c r="H124" s="126"/>
      <c r="I124" s="60">
        <v>0</v>
      </c>
      <c r="J124" s="60">
        <f t="shared" si="78"/>
        <v>0</v>
      </c>
      <c r="K124" s="72"/>
      <c r="L124" s="72" t="e">
        <f>#REF!+K124</f>
        <v>#REF!</v>
      </c>
      <c r="M124" s="72"/>
      <c r="N124" s="72" t="e">
        <f t="shared" si="79"/>
        <v>#REF!</v>
      </c>
      <c r="O124" s="72"/>
      <c r="P124" s="72" t="e">
        <f t="shared" si="80"/>
        <v>#REF!</v>
      </c>
      <c r="Q124" s="72"/>
      <c r="R124" s="72" t="e">
        <f t="shared" si="81"/>
        <v>#REF!</v>
      </c>
      <c r="S124" s="72"/>
      <c r="T124" s="72" t="e">
        <f t="shared" si="82"/>
        <v>#REF!</v>
      </c>
      <c r="U124" s="72"/>
      <c r="V124" s="72" t="e">
        <f t="shared" si="83"/>
        <v>#REF!</v>
      </c>
      <c r="W124" s="72"/>
      <c r="X124" s="72" t="e">
        <f t="shared" si="84"/>
        <v>#REF!</v>
      </c>
      <c r="Y124" s="50"/>
      <c r="Z124" s="72" t="e">
        <f t="shared" si="85"/>
        <v>#REF!</v>
      </c>
      <c r="AA124" s="72"/>
      <c r="AB124" s="128" t="e">
        <f t="shared" si="86"/>
        <v>#REF!</v>
      </c>
      <c r="AC124" s="72">
        <v>300</v>
      </c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</row>
    <row r="125" spans="1:188" ht="30" customHeight="1" x14ac:dyDescent="0.2">
      <c r="A125" s="57"/>
      <c r="B125" s="58"/>
      <c r="C125" s="58"/>
      <c r="D125" s="58"/>
      <c r="E125" s="58"/>
      <c r="F125" s="124" t="s">
        <v>162</v>
      </c>
      <c r="G125" s="125" t="s">
        <v>376</v>
      </c>
      <c r="H125" s="126">
        <v>468</v>
      </c>
      <c r="I125" s="60">
        <v>117</v>
      </c>
      <c r="J125" s="60">
        <f t="shared" si="78"/>
        <v>585</v>
      </c>
      <c r="K125" s="72"/>
      <c r="L125" s="72" t="e">
        <f>#REF!+K125</f>
        <v>#REF!</v>
      </c>
      <c r="M125" s="72"/>
      <c r="N125" s="72" t="e">
        <f t="shared" si="79"/>
        <v>#REF!</v>
      </c>
      <c r="O125" s="72"/>
      <c r="P125" s="72" t="e">
        <f t="shared" si="80"/>
        <v>#REF!</v>
      </c>
      <c r="Q125" s="72"/>
      <c r="R125" s="72" t="e">
        <f t="shared" si="81"/>
        <v>#REF!</v>
      </c>
      <c r="S125" s="72"/>
      <c r="T125" s="72" t="e">
        <f t="shared" si="82"/>
        <v>#REF!</v>
      </c>
      <c r="U125" s="72"/>
      <c r="V125" s="72" t="e">
        <f t="shared" si="83"/>
        <v>#REF!</v>
      </c>
      <c r="W125" s="72"/>
      <c r="X125" s="72" t="e">
        <f t="shared" si="84"/>
        <v>#REF!</v>
      </c>
      <c r="Y125" s="50"/>
      <c r="Z125" s="72" t="e">
        <f t="shared" si="85"/>
        <v>#REF!</v>
      </c>
      <c r="AA125" s="72"/>
      <c r="AB125" s="128" t="e">
        <f t="shared" si="86"/>
        <v>#REF!</v>
      </c>
      <c r="AC125" s="7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</row>
    <row r="126" spans="1:188" ht="20.100000000000001" customHeight="1" x14ac:dyDescent="0.2">
      <c r="A126" s="38"/>
      <c r="B126" s="39"/>
      <c r="C126" s="39"/>
      <c r="D126" s="39" t="s">
        <v>116</v>
      </c>
      <c r="E126" s="39"/>
      <c r="F126" s="121"/>
      <c r="G126" s="122" t="s">
        <v>92</v>
      </c>
      <c r="H126" s="123">
        <f t="shared" ref="H126:AB126" si="87">H127+H134+H138+H139</f>
        <v>850</v>
      </c>
      <c r="I126" s="113">
        <f t="shared" si="87"/>
        <v>0</v>
      </c>
      <c r="J126" s="113">
        <f t="shared" si="87"/>
        <v>850</v>
      </c>
      <c r="K126" s="113">
        <f t="shared" si="87"/>
        <v>0</v>
      </c>
      <c r="L126" s="113" t="e">
        <f t="shared" si="87"/>
        <v>#REF!</v>
      </c>
      <c r="M126" s="113">
        <f t="shared" si="87"/>
        <v>0</v>
      </c>
      <c r="N126" s="113" t="e">
        <f t="shared" si="87"/>
        <v>#REF!</v>
      </c>
      <c r="O126" s="113">
        <f t="shared" si="87"/>
        <v>0</v>
      </c>
      <c r="P126" s="113" t="e">
        <f t="shared" si="87"/>
        <v>#REF!</v>
      </c>
      <c r="Q126" s="113">
        <f t="shared" si="87"/>
        <v>0</v>
      </c>
      <c r="R126" s="113" t="e">
        <f t="shared" si="87"/>
        <v>#REF!</v>
      </c>
      <c r="S126" s="113">
        <f>S127+S134+S138+S139</f>
        <v>0</v>
      </c>
      <c r="T126" s="113" t="e">
        <f t="shared" si="87"/>
        <v>#REF!</v>
      </c>
      <c r="U126" s="113">
        <f>U127+U134+U138+U139</f>
        <v>0</v>
      </c>
      <c r="V126" s="113" t="e">
        <f t="shared" si="87"/>
        <v>#REF!</v>
      </c>
      <c r="W126" s="113">
        <f>W127+W134+W138+W139</f>
        <v>0</v>
      </c>
      <c r="X126" s="113" t="e">
        <f t="shared" si="87"/>
        <v>#REF!</v>
      </c>
      <c r="Y126" s="113">
        <f>Y127+Y134+Y138+Y139</f>
        <v>0</v>
      </c>
      <c r="Z126" s="113" t="e">
        <f t="shared" si="87"/>
        <v>#REF!</v>
      </c>
      <c r="AA126" s="113">
        <f>AA127+AA134+AA138+AA139</f>
        <v>0</v>
      </c>
      <c r="AB126" s="114" t="e">
        <f t="shared" si="87"/>
        <v>#REF!</v>
      </c>
      <c r="AC126" s="113">
        <f>AC127+AC134+AC138+AC139</f>
        <v>6000</v>
      </c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</row>
    <row r="127" spans="1:188" ht="20.100000000000001" customHeight="1" x14ac:dyDescent="0.2">
      <c r="A127" s="38"/>
      <c r="B127" s="39"/>
      <c r="C127" s="39"/>
      <c r="D127" s="39"/>
      <c r="E127" s="39" t="s">
        <v>36</v>
      </c>
      <c r="F127" s="121"/>
      <c r="G127" s="112" t="s">
        <v>164</v>
      </c>
      <c r="H127" s="123">
        <f t="shared" ref="H127:AB127" si="88">SUM(H128:H133)</f>
        <v>850</v>
      </c>
      <c r="I127" s="113">
        <f t="shared" si="88"/>
        <v>0</v>
      </c>
      <c r="J127" s="113">
        <f t="shared" si="88"/>
        <v>850</v>
      </c>
      <c r="K127" s="113">
        <f t="shared" si="88"/>
        <v>0</v>
      </c>
      <c r="L127" s="113" t="e">
        <f t="shared" si="88"/>
        <v>#REF!</v>
      </c>
      <c r="M127" s="113">
        <f t="shared" si="88"/>
        <v>0</v>
      </c>
      <c r="N127" s="113" t="e">
        <f t="shared" si="88"/>
        <v>#REF!</v>
      </c>
      <c r="O127" s="113">
        <f t="shared" si="88"/>
        <v>0</v>
      </c>
      <c r="P127" s="113" t="e">
        <f t="shared" si="88"/>
        <v>#REF!</v>
      </c>
      <c r="Q127" s="113">
        <f t="shared" si="88"/>
        <v>0</v>
      </c>
      <c r="R127" s="113" t="e">
        <f t="shared" si="88"/>
        <v>#REF!</v>
      </c>
      <c r="S127" s="113">
        <f>SUM(S128:S133)</f>
        <v>0</v>
      </c>
      <c r="T127" s="113" t="e">
        <f t="shared" si="88"/>
        <v>#REF!</v>
      </c>
      <c r="U127" s="113">
        <f>SUM(U128:U133)</f>
        <v>0</v>
      </c>
      <c r="V127" s="113" t="e">
        <f t="shared" si="88"/>
        <v>#REF!</v>
      </c>
      <c r="W127" s="113">
        <f>SUM(W128:W133)</f>
        <v>0</v>
      </c>
      <c r="X127" s="113" t="e">
        <f t="shared" si="88"/>
        <v>#REF!</v>
      </c>
      <c r="Y127" s="113">
        <f>SUM(Y128:Y133)</f>
        <v>0</v>
      </c>
      <c r="Z127" s="113" t="e">
        <f t="shared" si="88"/>
        <v>#REF!</v>
      </c>
      <c r="AA127" s="113">
        <f>SUM(AA128:AA133)</f>
        <v>0</v>
      </c>
      <c r="AB127" s="114" t="e">
        <f t="shared" si="88"/>
        <v>#REF!</v>
      </c>
      <c r="AC127" s="113">
        <f>SUM(AC128:AC133)</f>
        <v>0</v>
      </c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</row>
    <row r="128" spans="1:188" ht="20.100000000000001" customHeight="1" x14ac:dyDescent="0.2">
      <c r="A128" s="57"/>
      <c r="B128" s="58"/>
      <c r="C128" s="58"/>
      <c r="D128" s="58"/>
      <c r="E128" s="58"/>
      <c r="F128" s="124" t="s">
        <v>36</v>
      </c>
      <c r="G128" s="125" t="s">
        <v>165</v>
      </c>
      <c r="H128" s="126"/>
      <c r="I128" s="60">
        <v>0</v>
      </c>
      <c r="J128" s="60">
        <f t="shared" ref="J128:J133" si="89">H128+I128</f>
        <v>0</v>
      </c>
      <c r="K128" s="72"/>
      <c r="L128" s="72" t="e">
        <f>#REF!+K128</f>
        <v>#REF!</v>
      </c>
      <c r="M128" s="72"/>
      <c r="N128" s="72" t="e">
        <f t="shared" ref="N128:N133" si="90">L128+M128</f>
        <v>#REF!</v>
      </c>
      <c r="O128" s="72"/>
      <c r="P128" s="72" t="e">
        <f t="shared" ref="P128:P133" si="91">O128+N128</f>
        <v>#REF!</v>
      </c>
      <c r="Q128" s="72"/>
      <c r="R128" s="72" t="e">
        <f t="shared" ref="R128:R133" si="92">P128+Q128</f>
        <v>#REF!</v>
      </c>
      <c r="S128" s="72"/>
      <c r="T128" s="72" t="e">
        <f t="shared" ref="T128:T133" si="93">R128+S128</f>
        <v>#REF!</v>
      </c>
      <c r="U128" s="72"/>
      <c r="V128" s="72" t="e">
        <f t="shared" ref="V128:V133" si="94">T128+U128</f>
        <v>#REF!</v>
      </c>
      <c r="W128" s="72"/>
      <c r="X128" s="72" t="e">
        <f t="shared" ref="X128:X133" si="95">V128+W128</f>
        <v>#REF!</v>
      </c>
      <c r="Y128" s="50"/>
      <c r="Z128" s="72" t="e">
        <f t="shared" ref="Z128:Z133" si="96">X128+Y128</f>
        <v>#REF!</v>
      </c>
      <c r="AA128" s="72"/>
      <c r="AB128" s="128" t="e">
        <f t="shared" ref="AB128:AB133" si="97">Z128+AA128</f>
        <v>#REF!</v>
      </c>
      <c r="AC128" s="7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</row>
    <row r="129" spans="1:188" ht="20.100000000000001" customHeight="1" x14ac:dyDescent="0.2">
      <c r="A129" s="57"/>
      <c r="B129" s="58"/>
      <c r="C129" s="58"/>
      <c r="D129" s="58"/>
      <c r="E129" s="58"/>
      <c r="F129" s="124"/>
      <c r="G129" s="125" t="s">
        <v>166</v>
      </c>
      <c r="H129" s="126"/>
      <c r="I129" s="60"/>
      <c r="J129" s="60">
        <f t="shared" si="89"/>
        <v>0</v>
      </c>
      <c r="K129" s="72"/>
      <c r="L129" s="72" t="e">
        <f>#REF!+K129</f>
        <v>#REF!</v>
      </c>
      <c r="M129" s="72"/>
      <c r="N129" s="72" t="e">
        <f t="shared" si="90"/>
        <v>#REF!</v>
      </c>
      <c r="O129" s="72"/>
      <c r="P129" s="72" t="e">
        <f t="shared" si="91"/>
        <v>#REF!</v>
      </c>
      <c r="Q129" s="72"/>
      <c r="R129" s="72" t="e">
        <f t="shared" si="92"/>
        <v>#REF!</v>
      </c>
      <c r="S129" s="72"/>
      <c r="T129" s="72" t="e">
        <f t="shared" si="93"/>
        <v>#REF!</v>
      </c>
      <c r="U129" s="72"/>
      <c r="V129" s="72" t="e">
        <f t="shared" si="94"/>
        <v>#REF!</v>
      </c>
      <c r="W129" s="72"/>
      <c r="X129" s="72" t="e">
        <f t="shared" si="95"/>
        <v>#REF!</v>
      </c>
      <c r="Y129" s="50"/>
      <c r="Z129" s="72" t="e">
        <f t="shared" si="96"/>
        <v>#REF!</v>
      </c>
      <c r="AA129" s="72"/>
      <c r="AB129" s="128" t="e">
        <f t="shared" si="97"/>
        <v>#REF!</v>
      </c>
      <c r="AC129" s="7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</row>
    <row r="130" spans="1:188" x14ac:dyDescent="0.2">
      <c r="A130" s="57"/>
      <c r="B130" s="58"/>
      <c r="C130" s="58"/>
      <c r="D130" s="58"/>
      <c r="E130" s="58"/>
      <c r="F130" s="124" t="s">
        <v>53</v>
      </c>
      <c r="G130" s="125" t="s">
        <v>167</v>
      </c>
      <c r="H130" s="126"/>
      <c r="I130" s="60"/>
      <c r="J130" s="60">
        <f t="shared" si="89"/>
        <v>0</v>
      </c>
      <c r="K130" s="72"/>
      <c r="L130" s="72" t="e">
        <f>#REF!+K130</f>
        <v>#REF!</v>
      </c>
      <c r="M130" s="72"/>
      <c r="N130" s="72" t="e">
        <f t="shared" si="90"/>
        <v>#REF!</v>
      </c>
      <c r="O130" s="72"/>
      <c r="P130" s="72" t="e">
        <f t="shared" si="91"/>
        <v>#REF!</v>
      </c>
      <c r="Q130" s="72"/>
      <c r="R130" s="72" t="e">
        <f t="shared" si="92"/>
        <v>#REF!</v>
      </c>
      <c r="S130" s="72"/>
      <c r="T130" s="72" t="e">
        <f t="shared" si="93"/>
        <v>#REF!</v>
      </c>
      <c r="U130" s="72"/>
      <c r="V130" s="72" t="e">
        <f t="shared" si="94"/>
        <v>#REF!</v>
      </c>
      <c r="W130" s="72"/>
      <c r="X130" s="72" t="e">
        <f t="shared" si="95"/>
        <v>#REF!</v>
      </c>
      <c r="Y130" s="50"/>
      <c r="Z130" s="72" t="e">
        <f t="shared" si="96"/>
        <v>#REF!</v>
      </c>
      <c r="AA130" s="72"/>
      <c r="AB130" s="128" t="e">
        <f t="shared" si="97"/>
        <v>#REF!</v>
      </c>
      <c r="AC130" s="7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</row>
    <row r="131" spans="1:188" ht="20.100000000000001" customHeight="1" x14ac:dyDescent="0.2">
      <c r="A131" s="57"/>
      <c r="B131" s="58"/>
      <c r="C131" s="58"/>
      <c r="D131" s="58"/>
      <c r="E131" s="58"/>
      <c r="F131" s="124" t="s">
        <v>23</v>
      </c>
      <c r="G131" s="125" t="s">
        <v>168</v>
      </c>
      <c r="H131" s="126"/>
      <c r="I131" s="60"/>
      <c r="J131" s="60">
        <f t="shared" si="89"/>
        <v>0</v>
      </c>
      <c r="K131" s="72"/>
      <c r="L131" s="72" t="e">
        <f>#REF!+K131</f>
        <v>#REF!</v>
      </c>
      <c r="M131" s="72"/>
      <c r="N131" s="72" t="e">
        <f t="shared" si="90"/>
        <v>#REF!</v>
      </c>
      <c r="O131" s="72"/>
      <c r="P131" s="72" t="e">
        <f t="shared" si="91"/>
        <v>#REF!</v>
      </c>
      <c r="Q131" s="72"/>
      <c r="R131" s="72" t="e">
        <f t="shared" si="92"/>
        <v>#REF!</v>
      </c>
      <c r="S131" s="72"/>
      <c r="T131" s="72" t="e">
        <f t="shared" si="93"/>
        <v>#REF!</v>
      </c>
      <c r="U131" s="72"/>
      <c r="V131" s="72" t="e">
        <f t="shared" si="94"/>
        <v>#REF!</v>
      </c>
      <c r="W131" s="72"/>
      <c r="X131" s="72" t="e">
        <f t="shared" si="95"/>
        <v>#REF!</v>
      </c>
      <c r="Y131" s="50"/>
      <c r="Z131" s="72" t="e">
        <f t="shared" si="96"/>
        <v>#REF!</v>
      </c>
      <c r="AA131" s="72"/>
      <c r="AB131" s="128" t="e">
        <f t="shared" si="97"/>
        <v>#REF!</v>
      </c>
      <c r="AC131" s="7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</row>
    <row r="132" spans="1:188" x14ac:dyDescent="0.2">
      <c r="A132" s="57"/>
      <c r="B132" s="58"/>
      <c r="C132" s="58"/>
      <c r="D132" s="58"/>
      <c r="E132" s="58"/>
      <c r="F132" s="124" t="s">
        <v>146</v>
      </c>
      <c r="G132" s="125" t="s">
        <v>169</v>
      </c>
      <c r="H132" s="126">
        <v>850</v>
      </c>
      <c r="I132" s="60">
        <v>0</v>
      </c>
      <c r="J132" s="60">
        <f t="shared" si="89"/>
        <v>850</v>
      </c>
      <c r="K132" s="72"/>
      <c r="L132" s="72" t="e">
        <f>#REF!+K132</f>
        <v>#REF!</v>
      </c>
      <c r="M132" s="72"/>
      <c r="N132" s="72" t="e">
        <f t="shared" si="90"/>
        <v>#REF!</v>
      </c>
      <c r="O132" s="72"/>
      <c r="P132" s="72" t="e">
        <f t="shared" si="91"/>
        <v>#REF!</v>
      </c>
      <c r="Q132" s="72"/>
      <c r="R132" s="72" t="e">
        <f t="shared" si="92"/>
        <v>#REF!</v>
      </c>
      <c r="S132" s="72"/>
      <c r="T132" s="72" t="e">
        <f t="shared" si="93"/>
        <v>#REF!</v>
      </c>
      <c r="U132" s="72"/>
      <c r="V132" s="72" t="e">
        <f t="shared" si="94"/>
        <v>#REF!</v>
      </c>
      <c r="W132" s="72"/>
      <c r="X132" s="72" t="e">
        <f t="shared" si="95"/>
        <v>#REF!</v>
      </c>
      <c r="Y132" s="50"/>
      <c r="Z132" s="72" t="e">
        <f t="shared" si="96"/>
        <v>#REF!</v>
      </c>
      <c r="AA132" s="72"/>
      <c r="AB132" s="128" t="e">
        <f t="shared" si="97"/>
        <v>#REF!</v>
      </c>
      <c r="AC132" s="7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</row>
    <row r="133" spans="1:188" ht="30" x14ac:dyDescent="0.2">
      <c r="A133" s="57"/>
      <c r="B133" s="58"/>
      <c r="C133" s="58"/>
      <c r="D133" s="58"/>
      <c r="E133" s="58"/>
      <c r="F133" s="124" t="s">
        <v>117</v>
      </c>
      <c r="G133" s="125" t="s">
        <v>170</v>
      </c>
      <c r="H133" s="126"/>
      <c r="I133" s="60"/>
      <c r="J133" s="60">
        <f t="shared" si="89"/>
        <v>0</v>
      </c>
      <c r="K133" s="72"/>
      <c r="L133" s="72" t="e">
        <f>#REF!+K133</f>
        <v>#REF!</v>
      </c>
      <c r="M133" s="72"/>
      <c r="N133" s="72" t="e">
        <f t="shared" si="90"/>
        <v>#REF!</v>
      </c>
      <c r="O133" s="72"/>
      <c r="P133" s="72" t="e">
        <f t="shared" si="91"/>
        <v>#REF!</v>
      </c>
      <c r="Q133" s="72"/>
      <c r="R133" s="72" t="e">
        <f t="shared" si="92"/>
        <v>#REF!</v>
      </c>
      <c r="S133" s="72"/>
      <c r="T133" s="72" t="e">
        <f t="shared" si="93"/>
        <v>#REF!</v>
      </c>
      <c r="U133" s="72"/>
      <c r="V133" s="72" t="e">
        <f t="shared" si="94"/>
        <v>#REF!</v>
      </c>
      <c r="W133" s="72"/>
      <c r="X133" s="72" t="e">
        <f t="shared" si="95"/>
        <v>#REF!</v>
      </c>
      <c r="Y133" s="50"/>
      <c r="Z133" s="72" t="e">
        <f t="shared" si="96"/>
        <v>#REF!</v>
      </c>
      <c r="AA133" s="72"/>
      <c r="AB133" s="128" t="e">
        <f t="shared" si="97"/>
        <v>#REF!</v>
      </c>
      <c r="AC133" s="7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</row>
    <row r="134" spans="1:188" ht="15.75" x14ac:dyDescent="0.2">
      <c r="A134" s="38"/>
      <c r="B134" s="39"/>
      <c r="C134" s="39"/>
      <c r="D134" s="39"/>
      <c r="E134" s="39" t="s">
        <v>171</v>
      </c>
      <c r="F134" s="121"/>
      <c r="G134" s="122" t="s">
        <v>172</v>
      </c>
      <c r="H134" s="123">
        <f t="shared" ref="H134:AB134" si="98">H135+H136+H137</f>
        <v>0</v>
      </c>
      <c r="I134" s="113">
        <f t="shared" si="98"/>
        <v>0</v>
      </c>
      <c r="J134" s="113">
        <f t="shared" si="98"/>
        <v>0</v>
      </c>
      <c r="K134" s="113">
        <f t="shared" si="98"/>
        <v>0</v>
      </c>
      <c r="L134" s="113" t="e">
        <f t="shared" si="98"/>
        <v>#REF!</v>
      </c>
      <c r="M134" s="113">
        <f t="shared" si="98"/>
        <v>0</v>
      </c>
      <c r="N134" s="113" t="e">
        <f t="shared" si="98"/>
        <v>#REF!</v>
      </c>
      <c r="O134" s="113">
        <f t="shared" si="98"/>
        <v>0</v>
      </c>
      <c r="P134" s="113" t="e">
        <f t="shared" si="98"/>
        <v>#REF!</v>
      </c>
      <c r="Q134" s="113">
        <f t="shared" si="98"/>
        <v>0</v>
      </c>
      <c r="R134" s="113" t="e">
        <f t="shared" si="98"/>
        <v>#REF!</v>
      </c>
      <c r="S134" s="113">
        <f>S135+S136+S137</f>
        <v>0</v>
      </c>
      <c r="T134" s="113" t="e">
        <f t="shared" si="98"/>
        <v>#REF!</v>
      </c>
      <c r="U134" s="113">
        <f>U135+U136+U137</f>
        <v>0</v>
      </c>
      <c r="V134" s="113" t="e">
        <f t="shared" si="98"/>
        <v>#REF!</v>
      </c>
      <c r="W134" s="113">
        <f>W135+W136+W137</f>
        <v>0</v>
      </c>
      <c r="X134" s="113" t="e">
        <f t="shared" si="98"/>
        <v>#REF!</v>
      </c>
      <c r="Y134" s="113">
        <f>Y135+Y136+Y137</f>
        <v>0</v>
      </c>
      <c r="Z134" s="113" t="e">
        <f t="shared" si="98"/>
        <v>#REF!</v>
      </c>
      <c r="AA134" s="113">
        <f>AA135+AA136+AA137</f>
        <v>0</v>
      </c>
      <c r="AB134" s="114" t="e">
        <f t="shared" si="98"/>
        <v>#REF!</v>
      </c>
      <c r="AC134" s="113">
        <f>AC135+AC136+AC137</f>
        <v>0</v>
      </c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</row>
    <row r="135" spans="1:188" ht="20.100000000000001" customHeight="1" x14ac:dyDescent="0.2">
      <c r="A135" s="57"/>
      <c r="B135" s="58"/>
      <c r="C135" s="58"/>
      <c r="D135" s="58"/>
      <c r="E135" s="58"/>
      <c r="F135" s="124"/>
      <c r="G135" s="125" t="s">
        <v>173</v>
      </c>
      <c r="H135" s="126"/>
      <c r="I135" s="60"/>
      <c r="J135" s="60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50"/>
      <c r="Z135" s="72"/>
      <c r="AA135" s="72"/>
      <c r="AB135" s="128"/>
      <c r="AC135" s="7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</row>
    <row r="136" spans="1:188" ht="20.100000000000001" customHeight="1" x14ac:dyDescent="0.2">
      <c r="A136" s="57"/>
      <c r="B136" s="58"/>
      <c r="C136" s="58"/>
      <c r="D136" s="58"/>
      <c r="E136" s="58"/>
      <c r="F136" s="124"/>
      <c r="G136" s="125" t="s">
        <v>174</v>
      </c>
      <c r="H136" s="126"/>
      <c r="I136" s="60"/>
      <c r="J136" s="60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50"/>
      <c r="Z136" s="72"/>
      <c r="AA136" s="72"/>
      <c r="AB136" s="128"/>
      <c r="AC136" s="7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</row>
    <row r="137" spans="1:188" ht="20.100000000000001" customHeight="1" x14ac:dyDescent="0.2">
      <c r="A137" s="57"/>
      <c r="B137" s="58"/>
      <c r="C137" s="58"/>
      <c r="D137" s="58"/>
      <c r="E137" s="58"/>
      <c r="F137" s="124" t="s">
        <v>117</v>
      </c>
      <c r="G137" s="125" t="s">
        <v>175</v>
      </c>
      <c r="H137" s="126"/>
      <c r="I137" s="60"/>
      <c r="J137" s="60">
        <f>H137+I137</f>
        <v>0</v>
      </c>
      <c r="K137" s="72"/>
      <c r="L137" s="72" t="e">
        <f>#REF!+K137</f>
        <v>#REF!</v>
      </c>
      <c r="M137" s="72"/>
      <c r="N137" s="72" t="e">
        <f>L137+M137</f>
        <v>#REF!</v>
      </c>
      <c r="O137" s="72"/>
      <c r="P137" s="72" t="e">
        <f>O137+N137</f>
        <v>#REF!</v>
      </c>
      <c r="Q137" s="72"/>
      <c r="R137" s="72" t="e">
        <f>P137+Q137</f>
        <v>#REF!</v>
      </c>
      <c r="S137" s="72"/>
      <c r="T137" s="72" t="e">
        <f>R137+S137</f>
        <v>#REF!</v>
      </c>
      <c r="U137" s="72"/>
      <c r="V137" s="72" t="e">
        <f>T137+U137</f>
        <v>#REF!</v>
      </c>
      <c r="W137" s="72"/>
      <c r="X137" s="72" t="e">
        <f>V137+W137</f>
        <v>#REF!</v>
      </c>
      <c r="Y137" s="50"/>
      <c r="Z137" s="72" t="e">
        <f>X137+Y137</f>
        <v>#REF!</v>
      </c>
      <c r="AA137" s="72"/>
      <c r="AB137" s="128" t="e">
        <f>Z137+AA137</f>
        <v>#REF!</v>
      </c>
      <c r="AC137" s="7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</row>
    <row r="138" spans="1:188" ht="20.100000000000001" customHeight="1" x14ac:dyDescent="0.2">
      <c r="A138" s="57"/>
      <c r="B138" s="58"/>
      <c r="C138" s="58"/>
      <c r="D138" s="58"/>
      <c r="E138" s="58">
        <v>13</v>
      </c>
      <c r="F138" s="124"/>
      <c r="G138" s="125" t="s">
        <v>176</v>
      </c>
      <c r="H138" s="126"/>
      <c r="I138" s="60"/>
      <c r="J138" s="60">
        <f>H138+I138</f>
        <v>0</v>
      </c>
      <c r="K138" s="72"/>
      <c r="L138" s="72" t="e">
        <f>#REF!+K138</f>
        <v>#REF!</v>
      </c>
      <c r="M138" s="72"/>
      <c r="N138" s="72" t="e">
        <f>L138+M138</f>
        <v>#REF!</v>
      </c>
      <c r="O138" s="72"/>
      <c r="P138" s="72" t="e">
        <f>O138+N138</f>
        <v>#REF!</v>
      </c>
      <c r="Q138" s="72"/>
      <c r="R138" s="72" t="e">
        <f>P138+Q138</f>
        <v>#REF!</v>
      </c>
      <c r="S138" s="72"/>
      <c r="T138" s="72" t="e">
        <f>R138+S138</f>
        <v>#REF!</v>
      </c>
      <c r="U138" s="72"/>
      <c r="V138" s="72" t="e">
        <f>T138+U138</f>
        <v>#REF!</v>
      </c>
      <c r="W138" s="72"/>
      <c r="X138" s="72" t="e">
        <f>V138+W138</f>
        <v>#REF!</v>
      </c>
      <c r="Y138" s="50"/>
      <c r="Z138" s="72" t="e">
        <f>X138+Y138</f>
        <v>#REF!</v>
      </c>
      <c r="AA138" s="72"/>
      <c r="AB138" s="128" t="e">
        <f>Z138+AA138</f>
        <v>#REF!</v>
      </c>
      <c r="AC138" s="7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</row>
    <row r="139" spans="1:188" ht="20.100000000000001" customHeight="1" x14ac:dyDescent="0.2">
      <c r="A139" s="38"/>
      <c r="B139" s="39"/>
      <c r="C139" s="39"/>
      <c r="D139" s="39"/>
      <c r="E139" s="39" t="s">
        <v>117</v>
      </c>
      <c r="F139" s="121"/>
      <c r="G139" s="122" t="s">
        <v>177</v>
      </c>
      <c r="H139" s="123">
        <f t="shared" ref="H139:AB139" si="99">H140+H141+H142+H143</f>
        <v>0</v>
      </c>
      <c r="I139" s="113">
        <f t="shared" si="99"/>
        <v>0</v>
      </c>
      <c r="J139" s="113">
        <f t="shared" si="99"/>
        <v>0</v>
      </c>
      <c r="K139" s="113">
        <f t="shared" si="99"/>
        <v>0</v>
      </c>
      <c r="L139" s="113" t="e">
        <f t="shared" si="99"/>
        <v>#REF!</v>
      </c>
      <c r="M139" s="113">
        <f t="shared" si="99"/>
        <v>0</v>
      </c>
      <c r="N139" s="113" t="e">
        <f t="shared" si="99"/>
        <v>#REF!</v>
      </c>
      <c r="O139" s="113">
        <f t="shared" si="99"/>
        <v>0</v>
      </c>
      <c r="P139" s="113" t="e">
        <f t="shared" si="99"/>
        <v>#REF!</v>
      </c>
      <c r="Q139" s="113">
        <f t="shared" si="99"/>
        <v>0</v>
      </c>
      <c r="R139" s="113" t="e">
        <f t="shared" si="99"/>
        <v>#REF!</v>
      </c>
      <c r="S139" s="113">
        <f>S140+S141+S142+S143</f>
        <v>0</v>
      </c>
      <c r="T139" s="113" t="e">
        <f t="shared" si="99"/>
        <v>#REF!</v>
      </c>
      <c r="U139" s="113">
        <f>U140+U141+U142+U143</f>
        <v>0</v>
      </c>
      <c r="V139" s="113" t="e">
        <f t="shared" si="99"/>
        <v>#REF!</v>
      </c>
      <c r="W139" s="113">
        <f>W140+W141+W142+W143</f>
        <v>0</v>
      </c>
      <c r="X139" s="113" t="e">
        <f t="shared" si="99"/>
        <v>#REF!</v>
      </c>
      <c r="Y139" s="113">
        <f>Y140+Y141+Y142+Y143</f>
        <v>0</v>
      </c>
      <c r="Z139" s="113" t="e">
        <f t="shared" si="99"/>
        <v>#REF!</v>
      </c>
      <c r="AA139" s="113">
        <f>AA140+AA141+AA142+AA143</f>
        <v>0</v>
      </c>
      <c r="AB139" s="114" t="e">
        <f t="shared" si="99"/>
        <v>#REF!</v>
      </c>
      <c r="AC139" s="113">
        <f>AC140+AC141+AC142+AC143</f>
        <v>6000</v>
      </c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</row>
    <row r="140" spans="1:188" ht="20.100000000000001" customHeight="1" x14ac:dyDescent="0.2">
      <c r="A140" s="57"/>
      <c r="B140" s="58"/>
      <c r="C140" s="58"/>
      <c r="D140" s="58"/>
      <c r="E140" s="58"/>
      <c r="F140" s="124"/>
      <c r="G140" s="125" t="s">
        <v>178</v>
      </c>
      <c r="H140" s="126"/>
      <c r="I140" s="60"/>
      <c r="J140" s="60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50"/>
      <c r="Z140" s="72"/>
      <c r="AA140" s="72"/>
      <c r="AB140" s="128"/>
      <c r="AC140" s="7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</row>
    <row r="141" spans="1:188" ht="20.100000000000001" customHeight="1" x14ac:dyDescent="0.2">
      <c r="A141" s="57"/>
      <c r="B141" s="58"/>
      <c r="C141" s="58"/>
      <c r="D141" s="58"/>
      <c r="E141" s="58"/>
      <c r="F141" s="124"/>
      <c r="G141" s="125" t="s">
        <v>179</v>
      </c>
      <c r="H141" s="126"/>
      <c r="I141" s="60"/>
      <c r="J141" s="60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50"/>
      <c r="Z141" s="72"/>
      <c r="AA141" s="72"/>
      <c r="AB141" s="128"/>
      <c r="AC141" s="7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</row>
    <row r="142" spans="1:188" ht="30.75" customHeight="1" x14ac:dyDescent="0.2">
      <c r="A142" s="57"/>
      <c r="B142" s="58"/>
      <c r="C142" s="58"/>
      <c r="D142" s="58"/>
      <c r="E142" s="58"/>
      <c r="F142" s="124" t="s">
        <v>38</v>
      </c>
      <c r="G142" s="125" t="s">
        <v>180</v>
      </c>
      <c r="H142" s="126"/>
      <c r="I142" s="60"/>
      <c r="J142" s="60">
        <f>H142+I142</f>
        <v>0</v>
      </c>
      <c r="K142" s="72"/>
      <c r="L142" s="72" t="e">
        <f>#REF!+K142</f>
        <v>#REF!</v>
      </c>
      <c r="M142" s="72"/>
      <c r="N142" s="72" t="e">
        <f>L142+M142</f>
        <v>#REF!</v>
      </c>
      <c r="O142" s="72"/>
      <c r="P142" s="72" t="e">
        <f>O142+N142</f>
        <v>#REF!</v>
      </c>
      <c r="Q142" s="72"/>
      <c r="R142" s="72" t="e">
        <f>P142+Q142</f>
        <v>#REF!</v>
      </c>
      <c r="S142" s="72"/>
      <c r="T142" s="72" t="e">
        <f>R142+S142</f>
        <v>#REF!</v>
      </c>
      <c r="U142" s="72"/>
      <c r="V142" s="72" t="e">
        <f>T142+U142</f>
        <v>#REF!</v>
      </c>
      <c r="W142" s="72"/>
      <c r="X142" s="72" t="e">
        <f>V142+W142</f>
        <v>#REF!</v>
      </c>
      <c r="Y142" s="50"/>
      <c r="Z142" s="72" t="e">
        <f>X142+Y142</f>
        <v>#REF!</v>
      </c>
      <c r="AA142" s="72"/>
      <c r="AB142" s="128" t="e">
        <f>Z142+AA142</f>
        <v>#REF!</v>
      </c>
      <c r="AC142" s="72">
        <v>6000</v>
      </c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</row>
    <row r="143" spans="1:188" ht="20.100000000000001" customHeight="1" x14ac:dyDescent="0.2">
      <c r="A143" s="57"/>
      <c r="B143" s="58"/>
      <c r="C143" s="58"/>
      <c r="D143" s="58"/>
      <c r="E143" s="58"/>
      <c r="F143" s="124" t="s">
        <v>117</v>
      </c>
      <c r="G143" s="125" t="s">
        <v>181</v>
      </c>
      <c r="H143" s="126"/>
      <c r="I143" s="60"/>
      <c r="J143" s="60">
        <f>H143+I143</f>
        <v>0</v>
      </c>
      <c r="K143" s="72"/>
      <c r="L143" s="72" t="e">
        <f>#REF!+K143</f>
        <v>#REF!</v>
      </c>
      <c r="M143" s="72"/>
      <c r="N143" s="72" t="e">
        <f>L143+M143</f>
        <v>#REF!</v>
      </c>
      <c r="O143" s="72"/>
      <c r="P143" s="72" t="e">
        <f>O143+N143</f>
        <v>#REF!</v>
      </c>
      <c r="Q143" s="72"/>
      <c r="R143" s="72" t="e">
        <f>P143+Q143</f>
        <v>#REF!</v>
      </c>
      <c r="S143" s="72"/>
      <c r="T143" s="72" t="e">
        <f>R143+S143</f>
        <v>#REF!</v>
      </c>
      <c r="U143" s="72"/>
      <c r="V143" s="72" t="e">
        <f>T143+U143</f>
        <v>#REF!</v>
      </c>
      <c r="W143" s="72"/>
      <c r="X143" s="72" t="e">
        <f>V143+W143</f>
        <v>#REF!</v>
      </c>
      <c r="Y143" s="50"/>
      <c r="Z143" s="72" t="e">
        <f>X143+Y143</f>
        <v>#REF!</v>
      </c>
      <c r="AA143" s="72"/>
      <c r="AB143" s="128" t="e">
        <f>Z143+AA143</f>
        <v>#REF!</v>
      </c>
      <c r="AC143" s="7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</row>
    <row r="144" spans="1:188" ht="20.100000000000001" customHeight="1" x14ac:dyDescent="0.2">
      <c r="A144" s="38"/>
      <c r="B144" s="39"/>
      <c r="C144" s="39"/>
      <c r="D144" s="39">
        <v>59</v>
      </c>
      <c r="E144" s="39"/>
      <c r="F144" s="121"/>
      <c r="G144" s="122" t="s">
        <v>182</v>
      </c>
      <c r="H144" s="123">
        <f>+H145</f>
        <v>55019</v>
      </c>
      <c r="I144" s="123">
        <f t="shared" ref="I144:AC144" si="100">+I145</f>
        <v>0</v>
      </c>
      <c r="J144" s="123">
        <f t="shared" si="100"/>
        <v>55019</v>
      </c>
      <c r="K144" s="123">
        <f t="shared" si="100"/>
        <v>0</v>
      </c>
      <c r="L144" s="123" t="e">
        <f t="shared" si="100"/>
        <v>#REF!</v>
      </c>
      <c r="M144" s="123">
        <f t="shared" si="100"/>
        <v>0</v>
      </c>
      <c r="N144" s="123" t="e">
        <f t="shared" si="100"/>
        <v>#REF!</v>
      </c>
      <c r="O144" s="123">
        <f t="shared" si="100"/>
        <v>0</v>
      </c>
      <c r="P144" s="123" t="e">
        <f t="shared" si="100"/>
        <v>#REF!</v>
      </c>
      <c r="Q144" s="123">
        <f t="shared" si="100"/>
        <v>0</v>
      </c>
      <c r="R144" s="123" t="e">
        <f t="shared" si="100"/>
        <v>#REF!</v>
      </c>
      <c r="S144" s="123">
        <f t="shared" si="100"/>
        <v>0</v>
      </c>
      <c r="T144" s="123" t="e">
        <f t="shared" si="100"/>
        <v>#REF!</v>
      </c>
      <c r="U144" s="123">
        <f t="shared" si="100"/>
        <v>0</v>
      </c>
      <c r="V144" s="123" t="e">
        <f t="shared" si="100"/>
        <v>#REF!</v>
      </c>
      <c r="W144" s="123">
        <f t="shared" si="100"/>
        <v>0</v>
      </c>
      <c r="X144" s="123" t="e">
        <f t="shared" si="100"/>
        <v>#REF!</v>
      </c>
      <c r="Y144" s="123">
        <f t="shared" si="100"/>
        <v>0</v>
      </c>
      <c r="Z144" s="123" t="e">
        <f t="shared" si="100"/>
        <v>#REF!</v>
      </c>
      <c r="AA144" s="123">
        <f t="shared" si="100"/>
        <v>0</v>
      </c>
      <c r="AB144" s="123" t="e">
        <f t="shared" si="100"/>
        <v>#REF!</v>
      </c>
      <c r="AC144" s="123">
        <f t="shared" si="100"/>
        <v>1800000</v>
      </c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</row>
    <row r="145" spans="1:188" x14ac:dyDescent="0.2">
      <c r="A145" s="57"/>
      <c r="B145" s="58"/>
      <c r="C145" s="58"/>
      <c r="D145" s="58"/>
      <c r="E145" s="58">
        <v>25</v>
      </c>
      <c r="F145" s="124"/>
      <c r="G145" s="125" t="s">
        <v>183</v>
      </c>
      <c r="H145" s="126">
        <v>55019</v>
      </c>
      <c r="I145" s="60">
        <v>0</v>
      </c>
      <c r="J145" s="60">
        <f>H145+I145</f>
        <v>55019</v>
      </c>
      <c r="K145" s="72"/>
      <c r="L145" s="72" t="e">
        <f>#REF!+K145</f>
        <v>#REF!</v>
      </c>
      <c r="M145" s="72"/>
      <c r="N145" s="72" t="e">
        <f>L145+M145</f>
        <v>#REF!</v>
      </c>
      <c r="O145" s="72"/>
      <c r="P145" s="72" t="e">
        <f>O145+N145</f>
        <v>#REF!</v>
      </c>
      <c r="Q145" s="72"/>
      <c r="R145" s="72" t="e">
        <f>P145+Q145</f>
        <v>#REF!</v>
      </c>
      <c r="S145" s="72"/>
      <c r="T145" s="72" t="e">
        <f>R145+S145</f>
        <v>#REF!</v>
      </c>
      <c r="U145" s="72"/>
      <c r="V145" s="72" t="e">
        <f>T145+U145</f>
        <v>#REF!</v>
      </c>
      <c r="W145" s="72"/>
      <c r="X145" s="72" t="e">
        <f>V145+W145</f>
        <v>#REF!</v>
      </c>
      <c r="Y145" s="50"/>
      <c r="Z145" s="72" t="e">
        <f>X145+Y145</f>
        <v>#REF!</v>
      </c>
      <c r="AA145" s="72"/>
      <c r="AB145" s="128" t="e">
        <f>Z145+AA145</f>
        <v>#REF!</v>
      </c>
      <c r="AC145" s="72">
        <v>1800000</v>
      </c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</row>
    <row r="146" spans="1:188" ht="20.100000000000001" customHeight="1" x14ac:dyDescent="0.2">
      <c r="A146" s="57"/>
      <c r="B146" s="58"/>
      <c r="C146" s="58"/>
      <c r="D146" s="58"/>
      <c r="E146" s="58"/>
      <c r="F146" s="124"/>
      <c r="G146" s="125" t="s">
        <v>184</v>
      </c>
      <c r="H146" s="126"/>
      <c r="I146" s="60"/>
      <c r="J146" s="60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50"/>
      <c r="Z146" s="72"/>
      <c r="AA146" s="72"/>
      <c r="AB146" s="128"/>
      <c r="AC146" s="7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</row>
    <row r="147" spans="1:188" ht="20.100000000000001" customHeight="1" x14ac:dyDescent="0.2">
      <c r="A147" s="57"/>
      <c r="B147" s="58"/>
      <c r="C147" s="58"/>
      <c r="D147" s="39">
        <v>85</v>
      </c>
      <c r="E147" s="58"/>
      <c r="F147" s="124"/>
      <c r="G147" s="125" t="s">
        <v>185</v>
      </c>
      <c r="H147" s="126"/>
      <c r="I147" s="126"/>
      <c r="J147" s="126">
        <v>0</v>
      </c>
      <c r="K147" s="126"/>
      <c r="L147" s="126">
        <v>0</v>
      </c>
      <c r="M147" s="126"/>
      <c r="N147" s="126">
        <v>0</v>
      </c>
      <c r="O147" s="126"/>
      <c r="P147" s="126">
        <v>0</v>
      </c>
      <c r="Q147" s="126"/>
      <c r="R147" s="126">
        <v>0</v>
      </c>
      <c r="S147" s="126"/>
      <c r="T147" s="126">
        <v>0</v>
      </c>
      <c r="U147" s="126"/>
      <c r="V147" s="126">
        <v>0</v>
      </c>
      <c r="W147" s="126"/>
      <c r="X147" s="126">
        <v>0</v>
      </c>
      <c r="Y147" s="126"/>
      <c r="Z147" s="126">
        <v>0</v>
      </c>
      <c r="AA147" s="126"/>
      <c r="AB147" s="126">
        <v>0</v>
      </c>
      <c r="AC147" s="126">
        <v>0</v>
      </c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</row>
    <row r="148" spans="1:188" ht="15.75" x14ac:dyDescent="0.2">
      <c r="A148" s="38" t="s">
        <v>134</v>
      </c>
      <c r="B148" s="39" t="s">
        <v>36</v>
      </c>
      <c r="C148" s="39"/>
      <c r="D148" s="39"/>
      <c r="E148" s="39"/>
      <c r="F148" s="121"/>
      <c r="G148" s="112" t="s">
        <v>186</v>
      </c>
      <c r="H148" s="123">
        <f t="shared" ref="H148:AB148" si="101">H144</f>
        <v>55019</v>
      </c>
      <c r="I148" s="113">
        <f t="shared" si="101"/>
        <v>0</v>
      </c>
      <c r="J148" s="113">
        <f t="shared" si="101"/>
        <v>55019</v>
      </c>
      <c r="K148" s="113">
        <f t="shared" si="101"/>
        <v>0</v>
      </c>
      <c r="L148" s="113" t="e">
        <f t="shared" si="101"/>
        <v>#REF!</v>
      </c>
      <c r="M148" s="113">
        <f t="shared" si="101"/>
        <v>0</v>
      </c>
      <c r="N148" s="113" t="e">
        <f t="shared" si="101"/>
        <v>#REF!</v>
      </c>
      <c r="O148" s="113">
        <f t="shared" si="101"/>
        <v>0</v>
      </c>
      <c r="P148" s="113" t="e">
        <f t="shared" si="101"/>
        <v>#REF!</v>
      </c>
      <c r="Q148" s="113">
        <f t="shared" si="101"/>
        <v>0</v>
      </c>
      <c r="R148" s="113" t="e">
        <f t="shared" si="101"/>
        <v>#REF!</v>
      </c>
      <c r="S148" s="113">
        <f>S144</f>
        <v>0</v>
      </c>
      <c r="T148" s="113" t="e">
        <f t="shared" si="101"/>
        <v>#REF!</v>
      </c>
      <c r="U148" s="113">
        <f>U144</f>
        <v>0</v>
      </c>
      <c r="V148" s="113" t="e">
        <f t="shared" si="101"/>
        <v>#REF!</v>
      </c>
      <c r="W148" s="113">
        <f>W144</f>
        <v>0</v>
      </c>
      <c r="X148" s="113" t="e">
        <f t="shared" si="101"/>
        <v>#REF!</v>
      </c>
      <c r="Y148" s="113">
        <f>Y144</f>
        <v>0</v>
      </c>
      <c r="Z148" s="113" t="e">
        <f t="shared" si="101"/>
        <v>#REF!</v>
      </c>
      <c r="AA148" s="113">
        <f>AA144</f>
        <v>0</v>
      </c>
      <c r="AB148" s="114" t="e">
        <f t="shared" si="101"/>
        <v>#REF!</v>
      </c>
      <c r="AC148" s="113">
        <f>AC144</f>
        <v>1800000</v>
      </c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</row>
    <row r="149" spans="1:188" ht="31.5" x14ac:dyDescent="0.2">
      <c r="A149" s="38"/>
      <c r="B149" s="39" t="s">
        <v>34</v>
      </c>
      <c r="C149" s="39"/>
      <c r="D149" s="39"/>
      <c r="E149" s="39"/>
      <c r="F149" s="121"/>
      <c r="G149" s="112" t="s">
        <v>187</v>
      </c>
      <c r="H149" s="123">
        <f>H98+H126</f>
        <v>27202</v>
      </c>
      <c r="I149" s="113">
        <f>I98+I126</f>
        <v>2017</v>
      </c>
      <c r="J149" s="113">
        <f>J98+J126</f>
        <v>29219</v>
      </c>
      <c r="K149" s="113">
        <f t="shared" ref="K149:AC149" si="102">K98+K126</f>
        <v>0</v>
      </c>
      <c r="L149" s="113" t="e">
        <f t="shared" si="102"/>
        <v>#REF!</v>
      </c>
      <c r="M149" s="113">
        <f t="shared" si="102"/>
        <v>0</v>
      </c>
      <c r="N149" s="113" t="e">
        <f t="shared" si="102"/>
        <v>#REF!</v>
      </c>
      <c r="O149" s="113">
        <f t="shared" si="102"/>
        <v>0</v>
      </c>
      <c r="P149" s="113" t="e">
        <f t="shared" si="102"/>
        <v>#REF!</v>
      </c>
      <c r="Q149" s="113">
        <f t="shared" si="102"/>
        <v>0</v>
      </c>
      <c r="R149" s="113" t="e">
        <f t="shared" si="102"/>
        <v>#REF!</v>
      </c>
      <c r="S149" s="113">
        <f t="shared" si="102"/>
        <v>0</v>
      </c>
      <c r="T149" s="113" t="e">
        <f t="shared" si="102"/>
        <v>#REF!</v>
      </c>
      <c r="U149" s="113">
        <f t="shared" si="102"/>
        <v>0</v>
      </c>
      <c r="V149" s="113" t="e">
        <f t="shared" si="102"/>
        <v>#REF!</v>
      </c>
      <c r="W149" s="113">
        <f t="shared" si="102"/>
        <v>0</v>
      </c>
      <c r="X149" s="113" t="e">
        <f t="shared" si="102"/>
        <v>#REF!</v>
      </c>
      <c r="Y149" s="113">
        <f t="shared" si="102"/>
        <v>0</v>
      </c>
      <c r="Z149" s="113" t="e">
        <f t="shared" si="102"/>
        <v>#REF!</v>
      </c>
      <c r="AA149" s="113">
        <f t="shared" si="102"/>
        <v>0</v>
      </c>
      <c r="AB149" s="114" t="e">
        <f t="shared" si="102"/>
        <v>#REF!</v>
      </c>
      <c r="AC149" s="113">
        <f t="shared" si="102"/>
        <v>8880</v>
      </c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</row>
    <row r="150" spans="1:188" ht="18" customHeight="1" x14ac:dyDescent="0.2">
      <c r="A150" s="38"/>
      <c r="B150" s="39"/>
      <c r="C150" s="39" t="s">
        <v>36</v>
      </c>
      <c r="D150" s="39"/>
      <c r="E150" s="39"/>
      <c r="F150" s="121"/>
      <c r="G150" s="112" t="s">
        <v>188</v>
      </c>
      <c r="H150" s="123">
        <f t="shared" ref="H150:AB150" si="103">H142</f>
        <v>0</v>
      </c>
      <c r="I150" s="113">
        <f t="shared" si="103"/>
        <v>0</v>
      </c>
      <c r="J150" s="113">
        <f t="shared" si="103"/>
        <v>0</v>
      </c>
      <c r="K150" s="113">
        <f t="shared" si="103"/>
        <v>0</v>
      </c>
      <c r="L150" s="113" t="e">
        <f t="shared" si="103"/>
        <v>#REF!</v>
      </c>
      <c r="M150" s="113">
        <f t="shared" si="103"/>
        <v>0</v>
      </c>
      <c r="N150" s="113" t="e">
        <f t="shared" si="103"/>
        <v>#REF!</v>
      </c>
      <c r="O150" s="113">
        <f t="shared" si="103"/>
        <v>0</v>
      </c>
      <c r="P150" s="113" t="e">
        <f t="shared" si="103"/>
        <v>#REF!</v>
      </c>
      <c r="Q150" s="113">
        <f t="shared" si="103"/>
        <v>0</v>
      </c>
      <c r="R150" s="113" t="e">
        <f t="shared" si="103"/>
        <v>#REF!</v>
      </c>
      <c r="S150" s="113">
        <f>S142</f>
        <v>0</v>
      </c>
      <c r="T150" s="113" t="e">
        <f t="shared" si="103"/>
        <v>#REF!</v>
      </c>
      <c r="U150" s="113">
        <f>U142</f>
        <v>0</v>
      </c>
      <c r="V150" s="113" t="e">
        <f t="shared" si="103"/>
        <v>#REF!</v>
      </c>
      <c r="W150" s="113">
        <f>W142</f>
        <v>0</v>
      </c>
      <c r="X150" s="113" t="e">
        <f t="shared" si="103"/>
        <v>#REF!</v>
      </c>
      <c r="Y150" s="113">
        <f>Y142</f>
        <v>0</v>
      </c>
      <c r="Z150" s="113" t="e">
        <f t="shared" si="103"/>
        <v>#REF!</v>
      </c>
      <c r="AA150" s="113">
        <f>AA142</f>
        <v>0</v>
      </c>
      <c r="AB150" s="114" t="e">
        <f t="shared" si="103"/>
        <v>#REF!</v>
      </c>
      <c r="AC150" s="113">
        <f>AC142</f>
        <v>6000</v>
      </c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</row>
    <row r="151" spans="1:188" ht="15.75" x14ac:dyDescent="0.2">
      <c r="A151" s="38"/>
      <c r="B151" s="39"/>
      <c r="C151" s="39" t="s">
        <v>34</v>
      </c>
      <c r="D151" s="39"/>
      <c r="E151" s="39"/>
      <c r="F151" s="121"/>
      <c r="G151" s="112" t="s">
        <v>189</v>
      </c>
      <c r="H151" s="123">
        <f t="shared" ref="H151:AB151" si="104">H149-H150</f>
        <v>27202</v>
      </c>
      <c r="I151" s="113">
        <f t="shared" si="104"/>
        <v>2017</v>
      </c>
      <c r="J151" s="113">
        <f t="shared" si="104"/>
        <v>29219</v>
      </c>
      <c r="K151" s="113">
        <f t="shared" si="104"/>
        <v>0</v>
      </c>
      <c r="L151" s="113" t="e">
        <f t="shared" si="104"/>
        <v>#REF!</v>
      </c>
      <c r="M151" s="113">
        <f t="shared" si="104"/>
        <v>0</v>
      </c>
      <c r="N151" s="113" t="e">
        <f t="shared" si="104"/>
        <v>#REF!</v>
      </c>
      <c r="O151" s="113">
        <f t="shared" si="104"/>
        <v>0</v>
      </c>
      <c r="P151" s="113" t="e">
        <f t="shared" si="104"/>
        <v>#REF!</v>
      </c>
      <c r="Q151" s="113">
        <f t="shared" si="104"/>
        <v>0</v>
      </c>
      <c r="R151" s="113" t="e">
        <f t="shared" si="104"/>
        <v>#REF!</v>
      </c>
      <c r="S151" s="113">
        <f>S149-S150</f>
        <v>0</v>
      </c>
      <c r="T151" s="113" t="e">
        <f t="shared" si="104"/>
        <v>#REF!</v>
      </c>
      <c r="U151" s="113">
        <f>U149-U150</f>
        <v>0</v>
      </c>
      <c r="V151" s="113" t="e">
        <f t="shared" si="104"/>
        <v>#REF!</v>
      </c>
      <c r="W151" s="113">
        <f>W149-W150</f>
        <v>0</v>
      </c>
      <c r="X151" s="113" t="e">
        <f t="shared" si="104"/>
        <v>#REF!</v>
      </c>
      <c r="Y151" s="113">
        <f>Y149-Y150</f>
        <v>0</v>
      </c>
      <c r="Z151" s="113" t="e">
        <f t="shared" si="104"/>
        <v>#REF!</v>
      </c>
      <c r="AA151" s="113">
        <f>AA149-AA150</f>
        <v>0</v>
      </c>
      <c r="AB151" s="114" t="e">
        <f t="shared" si="104"/>
        <v>#REF!</v>
      </c>
      <c r="AC151" s="113">
        <f>AC149-AC150</f>
        <v>2880</v>
      </c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</row>
    <row r="152" spans="1:188" ht="15.75" x14ac:dyDescent="0.2">
      <c r="A152" s="38" t="s">
        <v>190</v>
      </c>
      <c r="B152" s="39" t="s">
        <v>23</v>
      </c>
      <c r="C152" s="39"/>
      <c r="D152" s="39"/>
      <c r="E152" s="39"/>
      <c r="F152" s="121"/>
      <c r="G152" s="112" t="s">
        <v>191</v>
      </c>
      <c r="H152" s="123">
        <f>+H153+H162+H164+H166</f>
        <v>6141160</v>
      </c>
      <c r="I152" s="123">
        <f t="shared" ref="I152:AB152" si="105">+I153+I162+I164+I166</f>
        <v>976532</v>
      </c>
      <c r="J152" s="123">
        <f t="shared" si="105"/>
        <v>7117692</v>
      </c>
      <c r="K152" s="123">
        <f t="shared" si="105"/>
        <v>0</v>
      </c>
      <c r="L152" s="123" t="e">
        <f t="shared" si="105"/>
        <v>#REF!</v>
      </c>
      <c r="M152" s="123">
        <f t="shared" si="105"/>
        <v>0</v>
      </c>
      <c r="N152" s="123" t="e">
        <f t="shared" si="105"/>
        <v>#REF!</v>
      </c>
      <c r="O152" s="123">
        <f t="shared" si="105"/>
        <v>0</v>
      </c>
      <c r="P152" s="123" t="e">
        <f t="shared" si="105"/>
        <v>#REF!</v>
      </c>
      <c r="Q152" s="123">
        <f t="shared" si="105"/>
        <v>0</v>
      </c>
      <c r="R152" s="123" t="e">
        <f t="shared" si="105"/>
        <v>#REF!</v>
      </c>
      <c r="S152" s="123">
        <f t="shared" si="105"/>
        <v>0</v>
      </c>
      <c r="T152" s="123" t="e">
        <f t="shared" si="105"/>
        <v>#REF!</v>
      </c>
      <c r="U152" s="123">
        <f t="shared" si="105"/>
        <v>0</v>
      </c>
      <c r="V152" s="123" t="e">
        <f t="shared" si="105"/>
        <v>#REF!</v>
      </c>
      <c r="W152" s="123">
        <f t="shared" si="105"/>
        <v>0</v>
      </c>
      <c r="X152" s="123" t="e">
        <f t="shared" si="105"/>
        <v>#REF!</v>
      </c>
      <c r="Y152" s="123">
        <f t="shared" si="105"/>
        <v>0</v>
      </c>
      <c r="Z152" s="123" t="e">
        <f t="shared" si="105"/>
        <v>#REF!</v>
      </c>
      <c r="AA152" s="123">
        <f t="shared" si="105"/>
        <v>0</v>
      </c>
      <c r="AB152" s="129" t="e">
        <f t="shared" si="105"/>
        <v>#REF!</v>
      </c>
      <c r="AC152" s="123" t="e">
        <f>+AC153+AC162+AC164+AC166</f>
        <v>#REF!</v>
      </c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</row>
    <row r="153" spans="1:188" ht="15.75" x14ac:dyDescent="0.2">
      <c r="A153" s="38"/>
      <c r="B153" s="39"/>
      <c r="C153" s="39"/>
      <c r="D153" s="39" t="s">
        <v>36</v>
      </c>
      <c r="E153" s="39"/>
      <c r="F153" s="121"/>
      <c r="G153" s="112" t="s">
        <v>192</v>
      </c>
      <c r="H153" s="123">
        <f>+H154+H155+H156+H157+H158+H160+H161</f>
        <v>6238442</v>
      </c>
      <c r="I153" s="123">
        <f t="shared" ref="I153:AC153" si="106">+I154+I155+I156+I157+I158+I160+I161</f>
        <v>977446</v>
      </c>
      <c r="J153" s="123">
        <f t="shared" si="106"/>
        <v>7215888</v>
      </c>
      <c r="K153" s="123">
        <f t="shared" si="106"/>
        <v>0</v>
      </c>
      <c r="L153" s="123" t="e">
        <f t="shared" si="106"/>
        <v>#REF!</v>
      </c>
      <c r="M153" s="123">
        <f t="shared" si="106"/>
        <v>0</v>
      </c>
      <c r="N153" s="123" t="e">
        <f t="shared" si="106"/>
        <v>#REF!</v>
      </c>
      <c r="O153" s="123">
        <f t="shared" si="106"/>
        <v>0</v>
      </c>
      <c r="P153" s="123" t="e">
        <f t="shared" si="106"/>
        <v>#REF!</v>
      </c>
      <c r="Q153" s="123">
        <f t="shared" si="106"/>
        <v>0</v>
      </c>
      <c r="R153" s="123" t="e">
        <f t="shared" si="106"/>
        <v>#REF!</v>
      </c>
      <c r="S153" s="123">
        <f t="shared" si="106"/>
        <v>0</v>
      </c>
      <c r="T153" s="123" t="e">
        <f t="shared" si="106"/>
        <v>#REF!</v>
      </c>
      <c r="U153" s="123">
        <f t="shared" si="106"/>
        <v>0</v>
      </c>
      <c r="V153" s="123" t="e">
        <f t="shared" si="106"/>
        <v>#REF!</v>
      </c>
      <c r="W153" s="123">
        <f t="shared" si="106"/>
        <v>0</v>
      </c>
      <c r="X153" s="123" t="e">
        <f t="shared" si="106"/>
        <v>#REF!</v>
      </c>
      <c r="Y153" s="123">
        <f t="shared" si="106"/>
        <v>0</v>
      </c>
      <c r="Z153" s="123" t="e">
        <f t="shared" si="106"/>
        <v>#REF!</v>
      </c>
      <c r="AA153" s="123">
        <f t="shared" si="106"/>
        <v>0</v>
      </c>
      <c r="AB153" s="123" t="e">
        <f t="shared" si="106"/>
        <v>#REF!</v>
      </c>
      <c r="AC153" s="123" t="e">
        <f t="shared" si="106"/>
        <v>#REF!</v>
      </c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</row>
    <row r="154" spans="1:188" ht="15.75" x14ac:dyDescent="0.2">
      <c r="A154" s="38"/>
      <c r="B154" s="39"/>
      <c r="C154" s="39"/>
      <c r="D154" s="39" t="s">
        <v>115</v>
      </c>
      <c r="E154" s="39"/>
      <c r="F154" s="121"/>
      <c r="G154" s="112" t="s">
        <v>193</v>
      </c>
      <c r="H154" s="123">
        <f t="shared" ref="H154:AB154" si="107">+H169+H254</f>
        <v>1129207</v>
      </c>
      <c r="I154" s="113">
        <f t="shared" si="107"/>
        <v>236049</v>
      </c>
      <c r="J154" s="113">
        <f t="shared" si="107"/>
        <v>1365256</v>
      </c>
      <c r="K154" s="113">
        <f>+K169+K254</f>
        <v>0</v>
      </c>
      <c r="L154" s="113" t="e">
        <f t="shared" si="107"/>
        <v>#REF!</v>
      </c>
      <c r="M154" s="113">
        <f t="shared" si="107"/>
        <v>0</v>
      </c>
      <c r="N154" s="113" t="e">
        <f t="shared" si="107"/>
        <v>#REF!</v>
      </c>
      <c r="O154" s="113">
        <f t="shared" si="107"/>
        <v>0</v>
      </c>
      <c r="P154" s="113" t="e">
        <f t="shared" si="107"/>
        <v>#REF!</v>
      </c>
      <c r="Q154" s="113">
        <f t="shared" si="107"/>
        <v>0</v>
      </c>
      <c r="R154" s="113" t="e">
        <f t="shared" si="107"/>
        <v>#REF!</v>
      </c>
      <c r="S154" s="113">
        <f>+S169+S254</f>
        <v>0</v>
      </c>
      <c r="T154" s="113" t="e">
        <f t="shared" si="107"/>
        <v>#REF!</v>
      </c>
      <c r="U154" s="113">
        <f>+U169+U254</f>
        <v>0</v>
      </c>
      <c r="V154" s="113" t="e">
        <f t="shared" si="107"/>
        <v>#REF!</v>
      </c>
      <c r="W154" s="113">
        <f>+W169+W254</f>
        <v>0</v>
      </c>
      <c r="X154" s="113" t="e">
        <f t="shared" si="107"/>
        <v>#REF!</v>
      </c>
      <c r="Y154" s="113">
        <f>+Y169+Y254</f>
        <v>0</v>
      </c>
      <c r="Z154" s="113" t="e">
        <f t="shared" si="107"/>
        <v>#REF!</v>
      </c>
      <c r="AA154" s="113">
        <f>+AA169+AA254</f>
        <v>0</v>
      </c>
      <c r="AB154" s="114" t="e">
        <f t="shared" si="107"/>
        <v>#REF!</v>
      </c>
      <c r="AC154" s="113">
        <f>+AC169+AC254</f>
        <v>368000</v>
      </c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</row>
    <row r="155" spans="1:188" ht="15.75" x14ac:dyDescent="0.2">
      <c r="A155" s="38"/>
      <c r="B155" s="39"/>
      <c r="C155" s="39"/>
      <c r="D155" s="39" t="s">
        <v>116</v>
      </c>
      <c r="E155" s="39"/>
      <c r="F155" s="121"/>
      <c r="G155" s="112" t="s">
        <v>194</v>
      </c>
      <c r="H155" s="123">
        <f t="shared" ref="H155:AB155" si="108">+H195+H287</f>
        <v>313365</v>
      </c>
      <c r="I155" s="113">
        <f t="shared" si="108"/>
        <v>68989</v>
      </c>
      <c r="J155" s="113">
        <f t="shared" si="108"/>
        <v>382354</v>
      </c>
      <c r="K155" s="113">
        <f>+K195+K287</f>
        <v>0</v>
      </c>
      <c r="L155" s="113" t="e">
        <f t="shared" si="108"/>
        <v>#REF!</v>
      </c>
      <c r="M155" s="113">
        <f t="shared" si="108"/>
        <v>0</v>
      </c>
      <c r="N155" s="113" t="e">
        <f t="shared" si="108"/>
        <v>#REF!</v>
      </c>
      <c r="O155" s="113">
        <f t="shared" si="108"/>
        <v>0</v>
      </c>
      <c r="P155" s="113" t="e">
        <f t="shared" si="108"/>
        <v>#REF!</v>
      </c>
      <c r="Q155" s="113">
        <f t="shared" si="108"/>
        <v>0</v>
      </c>
      <c r="R155" s="113" t="e">
        <f t="shared" si="108"/>
        <v>#REF!</v>
      </c>
      <c r="S155" s="113">
        <f>+S195+S287</f>
        <v>0</v>
      </c>
      <c r="T155" s="113" t="e">
        <f t="shared" si="108"/>
        <v>#REF!</v>
      </c>
      <c r="U155" s="113">
        <f>+U195+U287</f>
        <v>0</v>
      </c>
      <c r="V155" s="113" t="e">
        <f t="shared" si="108"/>
        <v>#REF!</v>
      </c>
      <c r="W155" s="113">
        <f>+W195+W287</f>
        <v>0</v>
      </c>
      <c r="X155" s="113" t="e">
        <f t="shared" si="108"/>
        <v>#REF!</v>
      </c>
      <c r="Y155" s="113">
        <f>+Y195+Y287</f>
        <v>0</v>
      </c>
      <c r="Z155" s="113" t="e">
        <f t="shared" si="108"/>
        <v>#REF!</v>
      </c>
      <c r="AA155" s="113">
        <f>+AA195+AA287</f>
        <v>0</v>
      </c>
      <c r="AB155" s="114" t="e">
        <f t="shared" si="108"/>
        <v>#REF!</v>
      </c>
      <c r="AC155" s="113">
        <f>+AC195+AC287</f>
        <v>322000</v>
      </c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</row>
    <row r="156" spans="1:188" ht="15.75" x14ac:dyDescent="0.2">
      <c r="A156" s="38"/>
      <c r="B156" s="39"/>
      <c r="C156" s="39"/>
      <c r="D156" s="39" t="s">
        <v>117</v>
      </c>
      <c r="E156" s="39"/>
      <c r="F156" s="121"/>
      <c r="G156" s="112" t="s">
        <v>195</v>
      </c>
      <c r="H156" s="123">
        <f t="shared" ref="H156:AB156" si="109">+H322</f>
        <v>0</v>
      </c>
      <c r="I156" s="113">
        <f t="shared" si="109"/>
        <v>0</v>
      </c>
      <c r="J156" s="113">
        <f t="shared" si="109"/>
        <v>0</v>
      </c>
      <c r="K156" s="113">
        <f t="shared" si="109"/>
        <v>0</v>
      </c>
      <c r="L156" s="113" t="e">
        <f t="shared" si="109"/>
        <v>#REF!</v>
      </c>
      <c r="M156" s="113">
        <f t="shared" si="109"/>
        <v>0</v>
      </c>
      <c r="N156" s="113" t="e">
        <f t="shared" si="109"/>
        <v>#REF!</v>
      </c>
      <c r="O156" s="113">
        <f t="shared" si="109"/>
        <v>0</v>
      </c>
      <c r="P156" s="113" t="e">
        <f t="shared" si="109"/>
        <v>#REF!</v>
      </c>
      <c r="Q156" s="113">
        <f t="shared" si="109"/>
        <v>0</v>
      </c>
      <c r="R156" s="113" t="e">
        <f t="shared" si="109"/>
        <v>#REF!</v>
      </c>
      <c r="S156" s="113">
        <f>+S322</f>
        <v>0</v>
      </c>
      <c r="T156" s="113" t="e">
        <f t="shared" si="109"/>
        <v>#REF!</v>
      </c>
      <c r="U156" s="113">
        <f>+U322</f>
        <v>0</v>
      </c>
      <c r="V156" s="113" t="e">
        <f t="shared" si="109"/>
        <v>#REF!</v>
      </c>
      <c r="W156" s="113">
        <f>+W322</f>
        <v>0</v>
      </c>
      <c r="X156" s="113" t="e">
        <f t="shared" si="109"/>
        <v>#REF!</v>
      </c>
      <c r="Y156" s="113">
        <f>+Y322</f>
        <v>0</v>
      </c>
      <c r="Z156" s="113" t="e">
        <f t="shared" si="109"/>
        <v>#REF!</v>
      </c>
      <c r="AA156" s="113">
        <f>+AA322</f>
        <v>0</v>
      </c>
      <c r="AB156" s="114" t="e">
        <f t="shared" si="109"/>
        <v>#REF!</v>
      </c>
      <c r="AC156" s="113">
        <f>+AC322</f>
        <v>0</v>
      </c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</row>
    <row r="157" spans="1:188" ht="15.75" x14ac:dyDescent="0.2">
      <c r="A157" s="38"/>
      <c r="B157" s="39"/>
      <c r="C157" s="39"/>
      <c r="D157" s="39" t="s">
        <v>118</v>
      </c>
      <c r="E157" s="39"/>
      <c r="F157" s="121"/>
      <c r="G157" s="112" t="s">
        <v>196</v>
      </c>
      <c r="H157" s="123">
        <f t="shared" ref="H157:AB157" si="110">+H225</f>
        <v>0</v>
      </c>
      <c r="I157" s="113">
        <f t="shared" si="110"/>
        <v>0</v>
      </c>
      <c r="J157" s="113">
        <f t="shared" si="110"/>
        <v>0</v>
      </c>
      <c r="K157" s="113">
        <f t="shared" si="110"/>
        <v>0</v>
      </c>
      <c r="L157" s="113" t="e">
        <f t="shared" si="110"/>
        <v>#REF!</v>
      </c>
      <c r="M157" s="113">
        <f t="shared" si="110"/>
        <v>0</v>
      </c>
      <c r="N157" s="113" t="e">
        <f t="shared" si="110"/>
        <v>#REF!</v>
      </c>
      <c r="O157" s="113">
        <f t="shared" si="110"/>
        <v>0</v>
      </c>
      <c r="P157" s="113" t="e">
        <f t="shared" si="110"/>
        <v>#REF!</v>
      </c>
      <c r="Q157" s="113">
        <f t="shared" si="110"/>
        <v>0</v>
      </c>
      <c r="R157" s="113" t="e">
        <f t="shared" si="110"/>
        <v>#REF!</v>
      </c>
      <c r="S157" s="113">
        <f>+S225</f>
        <v>0</v>
      </c>
      <c r="T157" s="113" t="e">
        <f t="shared" si="110"/>
        <v>#REF!</v>
      </c>
      <c r="U157" s="113">
        <f>+U225</f>
        <v>0</v>
      </c>
      <c r="V157" s="113" t="e">
        <f t="shared" si="110"/>
        <v>#REF!</v>
      </c>
      <c r="W157" s="113">
        <f>+W225</f>
        <v>0</v>
      </c>
      <c r="X157" s="113" t="e">
        <f t="shared" si="110"/>
        <v>#REF!</v>
      </c>
      <c r="Y157" s="113">
        <f>+Y225</f>
        <v>0</v>
      </c>
      <c r="Z157" s="113" t="e">
        <f t="shared" si="110"/>
        <v>#REF!</v>
      </c>
      <c r="AA157" s="113">
        <f>+AA225</f>
        <v>0</v>
      </c>
      <c r="AB157" s="114" t="e">
        <f t="shared" si="110"/>
        <v>#REF!</v>
      </c>
      <c r="AC157" s="113">
        <f>+AC225</f>
        <v>0</v>
      </c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</row>
    <row r="158" spans="1:188" ht="31.5" x14ac:dyDescent="0.2">
      <c r="A158" s="38"/>
      <c r="B158" s="39"/>
      <c r="C158" s="39"/>
      <c r="D158" s="39">
        <v>51</v>
      </c>
      <c r="E158" s="39"/>
      <c r="F158" s="121"/>
      <c r="G158" s="112" t="s">
        <v>197</v>
      </c>
      <c r="H158" s="123">
        <f t="shared" ref="H158:AB158" si="111">+H227+H325</f>
        <v>995954</v>
      </c>
      <c r="I158" s="113">
        <f t="shared" si="111"/>
        <v>143275</v>
      </c>
      <c r="J158" s="113">
        <f t="shared" si="111"/>
        <v>1139229</v>
      </c>
      <c r="K158" s="113">
        <f>+K227+K325</f>
        <v>0</v>
      </c>
      <c r="L158" s="113" t="e">
        <f t="shared" si="111"/>
        <v>#REF!</v>
      </c>
      <c r="M158" s="113">
        <f t="shared" si="111"/>
        <v>0</v>
      </c>
      <c r="N158" s="113" t="e">
        <f t="shared" si="111"/>
        <v>#REF!</v>
      </c>
      <c r="O158" s="113">
        <f t="shared" si="111"/>
        <v>0</v>
      </c>
      <c r="P158" s="113" t="e">
        <f t="shared" si="111"/>
        <v>#REF!</v>
      </c>
      <c r="Q158" s="113">
        <f t="shared" si="111"/>
        <v>0</v>
      </c>
      <c r="R158" s="113" t="e">
        <f t="shared" si="111"/>
        <v>#REF!</v>
      </c>
      <c r="S158" s="113">
        <f>+S227+S325</f>
        <v>0</v>
      </c>
      <c r="T158" s="113" t="e">
        <f t="shared" si="111"/>
        <v>#REF!</v>
      </c>
      <c r="U158" s="113">
        <f>+U227+U325</f>
        <v>0</v>
      </c>
      <c r="V158" s="113" t="e">
        <f t="shared" si="111"/>
        <v>#REF!</v>
      </c>
      <c r="W158" s="113">
        <f>+W227+W325</f>
        <v>0</v>
      </c>
      <c r="X158" s="113" t="e">
        <f t="shared" si="111"/>
        <v>#REF!</v>
      </c>
      <c r="Y158" s="113">
        <f>+Y227+Y325</f>
        <v>0</v>
      </c>
      <c r="Z158" s="113" t="e">
        <f t="shared" si="111"/>
        <v>#REF!</v>
      </c>
      <c r="AA158" s="113">
        <f>+AA227+AA325</f>
        <v>0</v>
      </c>
      <c r="AB158" s="114" t="e">
        <f t="shared" si="111"/>
        <v>#REF!</v>
      </c>
      <c r="AC158" s="113">
        <f>+AC227+AC325</f>
        <v>9602000</v>
      </c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</row>
    <row r="159" spans="1:188" ht="31.5" x14ac:dyDescent="0.2">
      <c r="A159" s="38"/>
      <c r="B159" s="39"/>
      <c r="C159" s="39"/>
      <c r="D159" s="39">
        <v>56</v>
      </c>
      <c r="E159" s="39"/>
      <c r="F159" s="121"/>
      <c r="G159" s="112" t="s">
        <v>198</v>
      </c>
      <c r="H159" s="12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>
        <f>+AA231</f>
        <v>0</v>
      </c>
      <c r="AB159" s="114">
        <f>+AA159+Z159</f>
        <v>0</v>
      </c>
      <c r="AC159" s="113">
        <f>+AC231</f>
        <v>0</v>
      </c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</row>
    <row r="160" spans="1:188" ht="15.75" x14ac:dyDescent="0.2">
      <c r="A160" s="38"/>
      <c r="B160" s="39"/>
      <c r="C160" s="39"/>
      <c r="D160" s="39">
        <v>57</v>
      </c>
      <c r="E160" s="39"/>
      <c r="F160" s="121"/>
      <c r="G160" s="112" t="s">
        <v>199</v>
      </c>
      <c r="H160" s="123">
        <f t="shared" ref="H160:AB160" si="112">+H232+H330</f>
        <v>3731262</v>
      </c>
      <c r="I160" s="113">
        <f t="shared" si="112"/>
        <v>529133</v>
      </c>
      <c r="J160" s="113">
        <f t="shared" si="112"/>
        <v>4260395</v>
      </c>
      <c r="K160" s="113">
        <f>+K232+K330</f>
        <v>0</v>
      </c>
      <c r="L160" s="113" t="e">
        <f t="shared" si="112"/>
        <v>#REF!</v>
      </c>
      <c r="M160" s="113">
        <f t="shared" si="112"/>
        <v>0</v>
      </c>
      <c r="N160" s="113" t="e">
        <f t="shared" si="112"/>
        <v>#REF!</v>
      </c>
      <c r="O160" s="113">
        <f t="shared" si="112"/>
        <v>0</v>
      </c>
      <c r="P160" s="113" t="e">
        <f t="shared" si="112"/>
        <v>#REF!</v>
      </c>
      <c r="Q160" s="113">
        <f t="shared" si="112"/>
        <v>0</v>
      </c>
      <c r="R160" s="113" t="e">
        <f t="shared" si="112"/>
        <v>#REF!</v>
      </c>
      <c r="S160" s="113">
        <f>+S232+S330</f>
        <v>0</v>
      </c>
      <c r="T160" s="113" t="e">
        <f t="shared" si="112"/>
        <v>#REF!</v>
      </c>
      <c r="U160" s="113">
        <f>+U232+U330</f>
        <v>0</v>
      </c>
      <c r="V160" s="113" t="e">
        <f t="shared" si="112"/>
        <v>#REF!</v>
      </c>
      <c r="W160" s="113">
        <f>+W232+W330</f>
        <v>0</v>
      </c>
      <c r="X160" s="113" t="e">
        <f t="shared" si="112"/>
        <v>#REF!</v>
      </c>
      <c r="Y160" s="113">
        <f>+Y232+Y330</f>
        <v>0</v>
      </c>
      <c r="Z160" s="113" t="e">
        <f t="shared" si="112"/>
        <v>#REF!</v>
      </c>
      <c r="AA160" s="113">
        <f>+AA232+AA330</f>
        <v>0</v>
      </c>
      <c r="AB160" s="114" t="e">
        <f t="shared" si="112"/>
        <v>#REF!</v>
      </c>
      <c r="AC160" s="113" t="e">
        <f>+AC232+AC330</f>
        <v>#REF!</v>
      </c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</row>
    <row r="161" spans="1:188" ht="15.75" x14ac:dyDescent="0.2">
      <c r="A161" s="38"/>
      <c r="B161" s="39"/>
      <c r="C161" s="39"/>
      <c r="D161" s="39">
        <v>59</v>
      </c>
      <c r="E161" s="39"/>
      <c r="F161" s="121"/>
      <c r="G161" s="112" t="s">
        <v>200</v>
      </c>
      <c r="H161" s="123">
        <f>+H350</f>
        <v>68654</v>
      </c>
      <c r="I161" s="123">
        <f t="shared" ref="I161:AC161" si="113">+I350</f>
        <v>0</v>
      </c>
      <c r="J161" s="123">
        <f t="shared" si="113"/>
        <v>68654</v>
      </c>
      <c r="K161" s="123">
        <f t="shared" si="113"/>
        <v>0</v>
      </c>
      <c r="L161" s="123" t="e">
        <f t="shared" si="113"/>
        <v>#REF!</v>
      </c>
      <c r="M161" s="123">
        <f t="shared" si="113"/>
        <v>0</v>
      </c>
      <c r="N161" s="123" t="e">
        <f t="shared" si="113"/>
        <v>#REF!</v>
      </c>
      <c r="O161" s="123">
        <f t="shared" si="113"/>
        <v>0</v>
      </c>
      <c r="P161" s="123" t="e">
        <f t="shared" si="113"/>
        <v>#REF!</v>
      </c>
      <c r="Q161" s="123">
        <f t="shared" si="113"/>
        <v>0</v>
      </c>
      <c r="R161" s="123" t="e">
        <f t="shared" si="113"/>
        <v>#REF!</v>
      </c>
      <c r="S161" s="123">
        <f t="shared" si="113"/>
        <v>0</v>
      </c>
      <c r="T161" s="123" t="e">
        <f t="shared" si="113"/>
        <v>#REF!</v>
      </c>
      <c r="U161" s="123">
        <f t="shared" si="113"/>
        <v>0</v>
      </c>
      <c r="V161" s="123" t="e">
        <f t="shared" si="113"/>
        <v>#REF!</v>
      </c>
      <c r="W161" s="123">
        <f t="shared" si="113"/>
        <v>0</v>
      </c>
      <c r="X161" s="123" t="e">
        <f t="shared" si="113"/>
        <v>#REF!</v>
      </c>
      <c r="Y161" s="123">
        <f t="shared" si="113"/>
        <v>0</v>
      </c>
      <c r="Z161" s="123" t="e">
        <f t="shared" si="113"/>
        <v>#REF!</v>
      </c>
      <c r="AA161" s="123">
        <f t="shared" si="113"/>
        <v>0</v>
      </c>
      <c r="AB161" s="123" t="e">
        <f t="shared" si="113"/>
        <v>#REF!</v>
      </c>
      <c r="AC161" s="123">
        <f t="shared" si="113"/>
        <v>0</v>
      </c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</row>
    <row r="162" spans="1:188" ht="15.75" x14ac:dyDescent="0.2">
      <c r="A162" s="38"/>
      <c r="B162" s="39"/>
      <c r="C162" s="39"/>
      <c r="D162" s="39" t="s">
        <v>129</v>
      </c>
      <c r="E162" s="39"/>
      <c r="F162" s="121"/>
      <c r="G162" s="112" t="s">
        <v>201</v>
      </c>
      <c r="H162" s="123">
        <f t="shared" ref="H162:AB162" si="114">+H163</f>
        <v>0</v>
      </c>
      <c r="I162" s="113">
        <f t="shared" si="114"/>
        <v>0</v>
      </c>
      <c r="J162" s="113">
        <f t="shared" si="114"/>
        <v>0</v>
      </c>
      <c r="K162" s="113">
        <f t="shared" si="114"/>
        <v>0</v>
      </c>
      <c r="L162" s="113" t="e">
        <f t="shared" si="114"/>
        <v>#REF!</v>
      </c>
      <c r="M162" s="113">
        <f t="shared" si="114"/>
        <v>0</v>
      </c>
      <c r="N162" s="113" t="e">
        <f t="shared" si="114"/>
        <v>#REF!</v>
      </c>
      <c r="O162" s="113">
        <f t="shared" si="114"/>
        <v>0</v>
      </c>
      <c r="P162" s="113" t="e">
        <f t="shared" si="114"/>
        <v>#REF!</v>
      </c>
      <c r="Q162" s="113">
        <f t="shared" si="114"/>
        <v>0</v>
      </c>
      <c r="R162" s="113" t="e">
        <f t="shared" si="114"/>
        <v>#REF!</v>
      </c>
      <c r="S162" s="113">
        <f>+S163</f>
        <v>0</v>
      </c>
      <c r="T162" s="113" t="e">
        <f t="shared" si="114"/>
        <v>#REF!</v>
      </c>
      <c r="U162" s="113">
        <f>+U163</f>
        <v>0</v>
      </c>
      <c r="V162" s="113" t="e">
        <f t="shared" si="114"/>
        <v>#REF!</v>
      </c>
      <c r="W162" s="113">
        <f>+W163</f>
        <v>0</v>
      </c>
      <c r="X162" s="113" t="e">
        <f t="shared" si="114"/>
        <v>#REF!</v>
      </c>
      <c r="Y162" s="113">
        <f>+Y163</f>
        <v>0</v>
      </c>
      <c r="Z162" s="113" t="e">
        <f t="shared" si="114"/>
        <v>#REF!</v>
      </c>
      <c r="AA162" s="113">
        <f>+AA163</f>
        <v>0</v>
      </c>
      <c r="AB162" s="114" t="e">
        <f t="shared" si="114"/>
        <v>#REF!</v>
      </c>
      <c r="AC162" s="113">
        <f>+AC163</f>
        <v>0</v>
      </c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</row>
    <row r="163" spans="1:188" ht="15.75" x14ac:dyDescent="0.2">
      <c r="A163" s="38"/>
      <c r="B163" s="39"/>
      <c r="C163" s="39"/>
      <c r="D163" s="39">
        <v>71</v>
      </c>
      <c r="E163" s="39"/>
      <c r="F163" s="121"/>
      <c r="G163" s="112" t="s">
        <v>202</v>
      </c>
      <c r="H163" s="123">
        <f t="shared" ref="H163:AC163" si="115">+H239+H352</f>
        <v>0</v>
      </c>
      <c r="I163" s="113">
        <f t="shared" si="115"/>
        <v>0</v>
      </c>
      <c r="J163" s="113">
        <f t="shared" si="115"/>
        <v>0</v>
      </c>
      <c r="K163" s="113">
        <f t="shared" si="115"/>
        <v>0</v>
      </c>
      <c r="L163" s="113" t="e">
        <f t="shared" si="115"/>
        <v>#REF!</v>
      </c>
      <c r="M163" s="113">
        <f t="shared" si="115"/>
        <v>0</v>
      </c>
      <c r="N163" s="113" t="e">
        <f t="shared" si="115"/>
        <v>#REF!</v>
      </c>
      <c r="O163" s="113">
        <f t="shared" si="115"/>
        <v>0</v>
      </c>
      <c r="P163" s="113" t="e">
        <f t="shared" si="115"/>
        <v>#REF!</v>
      </c>
      <c r="Q163" s="113">
        <f t="shared" si="115"/>
        <v>0</v>
      </c>
      <c r="R163" s="113" t="e">
        <f t="shared" si="115"/>
        <v>#REF!</v>
      </c>
      <c r="S163" s="113">
        <f t="shared" si="115"/>
        <v>0</v>
      </c>
      <c r="T163" s="113" t="e">
        <f t="shared" si="115"/>
        <v>#REF!</v>
      </c>
      <c r="U163" s="113">
        <f t="shared" si="115"/>
        <v>0</v>
      </c>
      <c r="V163" s="113" t="e">
        <f t="shared" si="115"/>
        <v>#REF!</v>
      </c>
      <c r="W163" s="113">
        <f t="shared" si="115"/>
        <v>0</v>
      </c>
      <c r="X163" s="113" t="e">
        <f t="shared" si="115"/>
        <v>#REF!</v>
      </c>
      <c r="Y163" s="113">
        <f t="shared" si="115"/>
        <v>0</v>
      </c>
      <c r="Z163" s="113" t="e">
        <f t="shared" si="115"/>
        <v>#REF!</v>
      </c>
      <c r="AA163" s="113">
        <f t="shared" si="115"/>
        <v>0</v>
      </c>
      <c r="AB163" s="114" t="e">
        <f t="shared" si="115"/>
        <v>#REF!</v>
      </c>
      <c r="AC163" s="113">
        <f t="shared" si="115"/>
        <v>0</v>
      </c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</row>
    <row r="164" spans="1:188" ht="15.75" x14ac:dyDescent="0.2">
      <c r="A164" s="115"/>
      <c r="B164" s="101"/>
      <c r="C164" s="101"/>
      <c r="D164" s="101">
        <v>79</v>
      </c>
      <c r="E164" s="101"/>
      <c r="F164" s="130"/>
      <c r="G164" s="103" t="s">
        <v>203</v>
      </c>
      <c r="H164" s="131">
        <f t="shared" ref="H164:AB164" si="116">+H165</f>
        <v>0</v>
      </c>
      <c r="I164" s="117">
        <f t="shared" si="116"/>
        <v>0</v>
      </c>
      <c r="J164" s="117">
        <f t="shared" si="116"/>
        <v>0</v>
      </c>
      <c r="K164" s="117">
        <f t="shared" si="116"/>
        <v>0</v>
      </c>
      <c r="L164" s="117" t="e">
        <f t="shared" si="116"/>
        <v>#REF!</v>
      </c>
      <c r="M164" s="117">
        <f t="shared" si="116"/>
        <v>0</v>
      </c>
      <c r="N164" s="117" t="e">
        <f t="shared" si="116"/>
        <v>#REF!</v>
      </c>
      <c r="O164" s="117">
        <f t="shared" si="116"/>
        <v>0</v>
      </c>
      <c r="P164" s="117" t="e">
        <f t="shared" si="116"/>
        <v>#REF!</v>
      </c>
      <c r="Q164" s="117">
        <f t="shared" si="116"/>
        <v>0</v>
      </c>
      <c r="R164" s="117" t="e">
        <f t="shared" si="116"/>
        <v>#REF!</v>
      </c>
      <c r="S164" s="117">
        <f>+S165</f>
        <v>0</v>
      </c>
      <c r="T164" s="117" t="e">
        <f t="shared" si="116"/>
        <v>#REF!</v>
      </c>
      <c r="U164" s="117">
        <f>+U165</f>
        <v>0</v>
      </c>
      <c r="V164" s="117" t="e">
        <f t="shared" si="116"/>
        <v>#REF!</v>
      </c>
      <c r="W164" s="117">
        <f>+W165</f>
        <v>0</v>
      </c>
      <c r="X164" s="117" t="e">
        <f t="shared" si="116"/>
        <v>#REF!</v>
      </c>
      <c r="Y164" s="117">
        <f>+Y165</f>
        <v>0</v>
      </c>
      <c r="Z164" s="117" t="e">
        <f t="shared" si="116"/>
        <v>#REF!</v>
      </c>
      <c r="AA164" s="117">
        <f>+AA165</f>
        <v>0</v>
      </c>
      <c r="AB164" s="118" t="e">
        <f t="shared" si="116"/>
        <v>#REF!</v>
      </c>
      <c r="AC164" s="117">
        <f>+AC165</f>
        <v>0</v>
      </c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</row>
    <row r="165" spans="1:188" ht="15.75" x14ac:dyDescent="0.2">
      <c r="A165" s="38"/>
      <c r="B165" s="39"/>
      <c r="C165" s="39"/>
      <c r="D165" s="39">
        <v>81</v>
      </c>
      <c r="E165" s="39"/>
      <c r="F165" s="121"/>
      <c r="G165" s="112" t="s">
        <v>204</v>
      </c>
      <c r="H165" s="123">
        <f t="shared" ref="H165:AB165" si="117">+H360</f>
        <v>0</v>
      </c>
      <c r="I165" s="113">
        <f t="shared" si="117"/>
        <v>0</v>
      </c>
      <c r="J165" s="113">
        <f t="shared" si="117"/>
        <v>0</v>
      </c>
      <c r="K165" s="113">
        <f t="shared" si="117"/>
        <v>0</v>
      </c>
      <c r="L165" s="113" t="e">
        <f t="shared" si="117"/>
        <v>#REF!</v>
      </c>
      <c r="M165" s="113">
        <f t="shared" si="117"/>
        <v>0</v>
      </c>
      <c r="N165" s="113" t="e">
        <f t="shared" si="117"/>
        <v>#REF!</v>
      </c>
      <c r="O165" s="113">
        <f t="shared" si="117"/>
        <v>0</v>
      </c>
      <c r="P165" s="113" t="e">
        <f t="shared" si="117"/>
        <v>#REF!</v>
      </c>
      <c r="Q165" s="113">
        <f t="shared" si="117"/>
        <v>0</v>
      </c>
      <c r="R165" s="113" t="e">
        <f t="shared" si="117"/>
        <v>#REF!</v>
      </c>
      <c r="S165" s="113">
        <f>+S360</f>
        <v>0</v>
      </c>
      <c r="T165" s="113" t="e">
        <f t="shared" si="117"/>
        <v>#REF!</v>
      </c>
      <c r="U165" s="113">
        <f>+U360</f>
        <v>0</v>
      </c>
      <c r="V165" s="113" t="e">
        <f t="shared" si="117"/>
        <v>#REF!</v>
      </c>
      <c r="W165" s="113">
        <f>+W360</f>
        <v>0</v>
      </c>
      <c r="X165" s="113" t="e">
        <f t="shared" si="117"/>
        <v>#REF!</v>
      </c>
      <c r="Y165" s="113">
        <f>+Y360</f>
        <v>0</v>
      </c>
      <c r="Z165" s="113" t="e">
        <f t="shared" si="117"/>
        <v>#REF!</v>
      </c>
      <c r="AA165" s="113">
        <f>+AA360</f>
        <v>0</v>
      </c>
      <c r="AB165" s="114" t="e">
        <f t="shared" si="117"/>
        <v>#REF!</v>
      </c>
      <c r="AC165" s="113">
        <f>+AC360</f>
        <v>0</v>
      </c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</row>
    <row r="166" spans="1:188" ht="32.25" thickBot="1" x14ac:dyDescent="0.25">
      <c r="A166" s="132"/>
      <c r="B166" s="133"/>
      <c r="C166" s="133"/>
      <c r="D166" s="133">
        <v>85</v>
      </c>
      <c r="E166" s="133"/>
      <c r="F166" s="134"/>
      <c r="G166" s="135" t="s">
        <v>205</v>
      </c>
      <c r="H166" s="136">
        <f t="shared" ref="H166:AC166" si="118">H247+H364</f>
        <v>-97282</v>
      </c>
      <c r="I166" s="136">
        <f t="shared" si="118"/>
        <v>-914</v>
      </c>
      <c r="J166" s="136">
        <f t="shared" si="118"/>
        <v>-98196</v>
      </c>
      <c r="K166" s="136">
        <f t="shared" si="118"/>
        <v>0</v>
      </c>
      <c r="L166" s="136" t="e">
        <f t="shared" si="118"/>
        <v>#REF!</v>
      </c>
      <c r="M166" s="136">
        <f t="shared" si="118"/>
        <v>0</v>
      </c>
      <c r="N166" s="136" t="e">
        <f t="shared" si="118"/>
        <v>#REF!</v>
      </c>
      <c r="O166" s="136">
        <f t="shared" si="118"/>
        <v>0</v>
      </c>
      <c r="P166" s="136" t="e">
        <f t="shared" si="118"/>
        <v>#REF!</v>
      </c>
      <c r="Q166" s="136">
        <f t="shared" si="118"/>
        <v>0</v>
      </c>
      <c r="R166" s="136" t="e">
        <f t="shared" si="118"/>
        <v>#REF!</v>
      </c>
      <c r="S166" s="136">
        <f t="shared" si="118"/>
        <v>0</v>
      </c>
      <c r="T166" s="136" t="e">
        <f t="shared" si="118"/>
        <v>#REF!</v>
      </c>
      <c r="U166" s="136">
        <f t="shared" si="118"/>
        <v>0</v>
      </c>
      <c r="V166" s="136" t="e">
        <f t="shared" si="118"/>
        <v>#REF!</v>
      </c>
      <c r="W166" s="136">
        <f t="shared" si="118"/>
        <v>0</v>
      </c>
      <c r="X166" s="136" t="e">
        <f t="shared" si="118"/>
        <v>#REF!</v>
      </c>
      <c r="Y166" s="136">
        <f t="shared" si="118"/>
        <v>0</v>
      </c>
      <c r="Z166" s="136" t="e">
        <f t="shared" si="118"/>
        <v>#REF!</v>
      </c>
      <c r="AA166" s="136">
        <f t="shared" si="118"/>
        <v>0</v>
      </c>
      <c r="AB166" s="137" t="e">
        <f t="shared" si="118"/>
        <v>#REF!</v>
      </c>
      <c r="AC166" s="136">
        <f t="shared" si="118"/>
        <v>0</v>
      </c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</row>
    <row r="167" spans="1:188" s="1" customFormat="1" ht="18" x14ac:dyDescent="0.25">
      <c r="A167" s="271" t="s">
        <v>206</v>
      </c>
      <c r="B167" s="272"/>
      <c r="C167" s="272"/>
      <c r="D167" s="272"/>
      <c r="E167" s="272"/>
      <c r="F167" s="273"/>
      <c r="G167" s="138" t="s">
        <v>207</v>
      </c>
      <c r="H167" s="96">
        <f t="shared" ref="H167:AB167" si="119">H168+H239+H247</f>
        <v>112097</v>
      </c>
      <c r="I167" s="139">
        <f t="shared" si="119"/>
        <v>28212</v>
      </c>
      <c r="J167" s="139">
        <f t="shared" si="119"/>
        <v>140309</v>
      </c>
      <c r="K167" s="139">
        <f t="shared" si="119"/>
        <v>0</v>
      </c>
      <c r="L167" s="139" t="e">
        <f t="shared" si="119"/>
        <v>#REF!</v>
      </c>
      <c r="M167" s="139">
        <f t="shared" si="119"/>
        <v>0</v>
      </c>
      <c r="N167" s="139" t="e">
        <f t="shared" si="119"/>
        <v>#REF!</v>
      </c>
      <c r="O167" s="139">
        <f t="shared" si="119"/>
        <v>0</v>
      </c>
      <c r="P167" s="139" t="e">
        <f t="shared" si="119"/>
        <v>#REF!</v>
      </c>
      <c r="Q167" s="139">
        <f t="shared" si="119"/>
        <v>0</v>
      </c>
      <c r="R167" s="139" t="e">
        <f t="shared" si="119"/>
        <v>#REF!</v>
      </c>
      <c r="S167" s="139">
        <f>S168+S239+S247</f>
        <v>0</v>
      </c>
      <c r="T167" s="139" t="e">
        <f t="shared" si="119"/>
        <v>#REF!</v>
      </c>
      <c r="U167" s="139">
        <f>U168+U239+U247</f>
        <v>0</v>
      </c>
      <c r="V167" s="139" t="e">
        <f t="shared" si="119"/>
        <v>#REF!</v>
      </c>
      <c r="W167" s="139">
        <f>W168+W239+W247</f>
        <v>0</v>
      </c>
      <c r="X167" s="139" t="e">
        <f t="shared" si="119"/>
        <v>#REF!</v>
      </c>
      <c r="Y167" s="139">
        <f>Y168+Y239+Y247</f>
        <v>0</v>
      </c>
      <c r="Z167" s="139" t="e">
        <f t="shared" si="119"/>
        <v>#REF!</v>
      </c>
      <c r="AA167" s="139">
        <f>AA168+AA239+AA247</f>
        <v>0</v>
      </c>
      <c r="AB167" s="140" t="e">
        <f t="shared" si="119"/>
        <v>#REF!</v>
      </c>
      <c r="AC167" s="139">
        <f>AC168+AC239+AC247</f>
        <v>69000</v>
      </c>
      <c r="AD167" s="141"/>
      <c r="AE167" s="141"/>
      <c r="AF167" s="141"/>
      <c r="AG167" s="141"/>
      <c r="AH167" s="141"/>
      <c r="AI167" s="141"/>
      <c r="AJ167" s="141"/>
      <c r="AK167" s="141"/>
      <c r="AL167" s="141"/>
      <c r="AM167" s="141"/>
      <c r="AN167" s="141"/>
      <c r="AO167" s="141"/>
      <c r="AP167" s="141"/>
      <c r="AQ167" s="141"/>
      <c r="AR167" s="141"/>
      <c r="AS167" s="141"/>
      <c r="AT167" s="141"/>
      <c r="AU167" s="141"/>
      <c r="AV167" s="141"/>
      <c r="AW167" s="141"/>
      <c r="AX167" s="141"/>
      <c r="AY167" s="141"/>
      <c r="AZ167" s="141"/>
      <c r="BA167" s="141"/>
      <c r="BB167" s="141"/>
      <c r="BC167" s="141"/>
      <c r="BD167" s="141"/>
      <c r="BE167" s="141"/>
      <c r="BF167" s="141"/>
      <c r="BG167" s="141"/>
      <c r="BH167" s="141"/>
      <c r="BI167" s="141"/>
      <c r="BJ167" s="141"/>
      <c r="BK167" s="141"/>
      <c r="BL167" s="141"/>
      <c r="BM167" s="141"/>
      <c r="BN167" s="141"/>
      <c r="BO167" s="141"/>
      <c r="BP167" s="141"/>
      <c r="BQ167" s="141"/>
      <c r="BR167" s="141"/>
      <c r="BS167" s="141"/>
      <c r="BT167" s="141"/>
      <c r="BU167" s="141"/>
      <c r="BV167" s="141"/>
      <c r="BW167" s="141"/>
      <c r="BX167" s="141"/>
      <c r="BY167" s="141"/>
      <c r="BZ167" s="141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  <c r="CK167" s="56"/>
      <c r="CL167" s="56"/>
      <c r="CM167" s="56"/>
      <c r="CN167" s="56"/>
      <c r="CO167" s="56"/>
      <c r="CP167" s="56"/>
      <c r="CQ167" s="56"/>
      <c r="CR167" s="56"/>
      <c r="CS167" s="56"/>
      <c r="CT167" s="56"/>
      <c r="CU167" s="56"/>
      <c r="CV167" s="56"/>
      <c r="CW167" s="56"/>
      <c r="CX167" s="56"/>
      <c r="CY167" s="56"/>
      <c r="CZ167" s="56"/>
      <c r="DA167" s="56"/>
      <c r="DB167" s="56"/>
      <c r="DC167" s="56"/>
      <c r="DD167" s="56"/>
      <c r="DE167" s="56"/>
      <c r="DF167" s="56"/>
      <c r="DG167" s="56"/>
      <c r="DH167" s="56"/>
      <c r="DI167" s="56"/>
      <c r="DJ167" s="56"/>
      <c r="DK167" s="56"/>
      <c r="DL167" s="56"/>
      <c r="DM167" s="56"/>
      <c r="DN167" s="56"/>
      <c r="DO167" s="56"/>
      <c r="DP167" s="56"/>
      <c r="DQ167" s="56"/>
      <c r="DR167" s="56"/>
      <c r="DS167" s="56"/>
      <c r="DT167" s="56"/>
      <c r="DU167" s="56"/>
      <c r="DV167" s="56"/>
      <c r="DW167" s="56"/>
      <c r="DX167" s="56"/>
      <c r="DY167" s="56"/>
      <c r="DZ167" s="56"/>
      <c r="EA167" s="56"/>
      <c r="EB167" s="56"/>
      <c r="EC167" s="56"/>
      <c r="ED167" s="56"/>
      <c r="EE167" s="56"/>
      <c r="EF167" s="56"/>
      <c r="EG167" s="56"/>
      <c r="EH167" s="56"/>
      <c r="EI167" s="56"/>
      <c r="EJ167" s="56"/>
      <c r="EK167" s="56"/>
      <c r="EL167" s="56"/>
      <c r="EM167" s="56"/>
      <c r="EN167" s="56"/>
      <c r="EO167" s="56"/>
      <c r="EP167" s="56"/>
      <c r="EQ167" s="56"/>
      <c r="ER167" s="56"/>
      <c r="ES167" s="56"/>
      <c r="ET167" s="56"/>
      <c r="EU167" s="56"/>
      <c r="EV167" s="56"/>
      <c r="EW167" s="56"/>
      <c r="EX167" s="56"/>
      <c r="EY167" s="56"/>
      <c r="EZ167" s="56"/>
      <c r="FA167" s="56"/>
      <c r="FB167" s="56"/>
      <c r="FC167" s="56"/>
      <c r="FD167" s="56"/>
      <c r="FE167" s="56"/>
      <c r="FF167" s="56"/>
      <c r="FG167" s="56"/>
      <c r="FH167" s="56"/>
      <c r="FI167" s="56"/>
      <c r="FJ167" s="56"/>
      <c r="FK167" s="56"/>
      <c r="FL167" s="56"/>
      <c r="FM167" s="56"/>
      <c r="FN167" s="56"/>
      <c r="FO167" s="56"/>
      <c r="FP167" s="56"/>
      <c r="FQ167" s="56"/>
      <c r="FR167" s="56"/>
      <c r="FS167" s="56"/>
      <c r="FT167" s="56"/>
      <c r="FU167" s="56"/>
      <c r="FV167" s="56"/>
      <c r="FW167" s="56"/>
      <c r="FX167" s="56"/>
      <c r="FY167" s="56"/>
      <c r="FZ167" s="56"/>
      <c r="GA167" s="56"/>
      <c r="GB167" s="56"/>
      <c r="GC167" s="56"/>
      <c r="GD167" s="56"/>
      <c r="GE167" s="56"/>
      <c r="GF167" s="56"/>
    </row>
    <row r="168" spans="1:188" ht="15.75" x14ac:dyDescent="0.2">
      <c r="A168" s="38"/>
      <c r="B168" s="39"/>
      <c r="C168" s="39"/>
      <c r="D168" s="39" t="s">
        <v>36</v>
      </c>
      <c r="E168" s="39"/>
      <c r="F168" s="40"/>
      <c r="G168" s="122" t="s">
        <v>88</v>
      </c>
      <c r="H168" s="111">
        <f>H169+H195+H225+H227+H232+H237</f>
        <v>114329</v>
      </c>
      <c r="I168" s="111">
        <f t="shared" ref="I168:AC168" si="120">I169+I195+I225+I227+I232+I237</f>
        <v>28212</v>
      </c>
      <c r="J168" s="111">
        <f t="shared" si="120"/>
        <v>142541</v>
      </c>
      <c r="K168" s="111">
        <f t="shared" si="120"/>
        <v>0</v>
      </c>
      <c r="L168" s="111" t="e">
        <f t="shared" si="120"/>
        <v>#REF!</v>
      </c>
      <c r="M168" s="111">
        <f t="shared" si="120"/>
        <v>0</v>
      </c>
      <c r="N168" s="111" t="e">
        <f t="shared" si="120"/>
        <v>#REF!</v>
      </c>
      <c r="O168" s="111">
        <f t="shared" si="120"/>
        <v>0</v>
      </c>
      <c r="P168" s="111" t="e">
        <f t="shared" si="120"/>
        <v>#REF!</v>
      </c>
      <c r="Q168" s="111">
        <f t="shared" si="120"/>
        <v>0</v>
      </c>
      <c r="R168" s="111" t="e">
        <f t="shared" si="120"/>
        <v>#REF!</v>
      </c>
      <c r="S168" s="111">
        <f t="shared" si="120"/>
        <v>0</v>
      </c>
      <c r="T168" s="111" t="e">
        <f t="shared" si="120"/>
        <v>#REF!</v>
      </c>
      <c r="U168" s="111">
        <f t="shared" si="120"/>
        <v>0</v>
      </c>
      <c r="V168" s="111" t="e">
        <f t="shared" si="120"/>
        <v>#REF!</v>
      </c>
      <c r="W168" s="111">
        <f t="shared" si="120"/>
        <v>0</v>
      </c>
      <c r="X168" s="111" t="e">
        <f t="shared" si="120"/>
        <v>#REF!</v>
      </c>
      <c r="Y168" s="111">
        <f t="shared" si="120"/>
        <v>0</v>
      </c>
      <c r="Z168" s="111" t="e">
        <f t="shared" si="120"/>
        <v>#REF!</v>
      </c>
      <c r="AA168" s="111">
        <f t="shared" si="120"/>
        <v>0</v>
      </c>
      <c r="AB168" s="111" t="e">
        <f t="shared" si="120"/>
        <v>#REF!</v>
      </c>
      <c r="AC168" s="111">
        <f t="shared" si="120"/>
        <v>69000</v>
      </c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</row>
    <row r="169" spans="1:188" ht="15.75" x14ac:dyDescent="0.2">
      <c r="A169" s="38"/>
      <c r="B169" s="39"/>
      <c r="C169" s="39"/>
      <c r="D169" s="39" t="s">
        <v>115</v>
      </c>
      <c r="E169" s="39"/>
      <c r="F169" s="40"/>
      <c r="G169" s="122" t="s">
        <v>90</v>
      </c>
      <c r="H169" s="111">
        <f t="shared" ref="H169:AB169" si="121">H170+H188</f>
        <v>0</v>
      </c>
      <c r="I169" s="113">
        <f t="shared" si="121"/>
        <v>0</v>
      </c>
      <c r="J169" s="113">
        <f t="shared" si="121"/>
        <v>0</v>
      </c>
      <c r="K169" s="113">
        <f t="shared" si="121"/>
        <v>0</v>
      </c>
      <c r="L169" s="113" t="e">
        <f t="shared" si="121"/>
        <v>#REF!</v>
      </c>
      <c r="M169" s="113">
        <f t="shared" si="121"/>
        <v>0</v>
      </c>
      <c r="N169" s="113" t="e">
        <f t="shared" si="121"/>
        <v>#REF!</v>
      </c>
      <c r="O169" s="113">
        <f t="shared" si="121"/>
        <v>0</v>
      </c>
      <c r="P169" s="113" t="e">
        <f t="shared" si="121"/>
        <v>#REF!</v>
      </c>
      <c r="Q169" s="113">
        <f t="shared" si="121"/>
        <v>0</v>
      </c>
      <c r="R169" s="113" t="e">
        <f t="shared" si="121"/>
        <v>#REF!</v>
      </c>
      <c r="S169" s="113">
        <f>S170+S188</f>
        <v>0</v>
      </c>
      <c r="T169" s="113" t="e">
        <f t="shared" si="121"/>
        <v>#REF!</v>
      </c>
      <c r="U169" s="113">
        <f>U170+U188</f>
        <v>0</v>
      </c>
      <c r="V169" s="113" t="e">
        <f t="shared" si="121"/>
        <v>#REF!</v>
      </c>
      <c r="W169" s="113">
        <f>W170+W188</f>
        <v>0</v>
      </c>
      <c r="X169" s="113" t="e">
        <f t="shared" si="121"/>
        <v>#REF!</v>
      </c>
      <c r="Y169" s="113">
        <f>Y170+Y188</f>
        <v>0</v>
      </c>
      <c r="Z169" s="113" t="e">
        <f t="shared" si="121"/>
        <v>#REF!</v>
      </c>
      <c r="AA169" s="113">
        <f>AA170+AA188</f>
        <v>0</v>
      </c>
      <c r="AB169" s="114" t="e">
        <f t="shared" si="121"/>
        <v>#REF!</v>
      </c>
      <c r="AC169" s="113">
        <f>AC170+AC188</f>
        <v>0</v>
      </c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</row>
    <row r="170" spans="1:188" ht="15.75" x14ac:dyDescent="0.2">
      <c r="A170" s="38"/>
      <c r="B170" s="39"/>
      <c r="C170" s="39"/>
      <c r="D170" s="39"/>
      <c r="E170" s="39" t="s">
        <v>36</v>
      </c>
      <c r="F170" s="40"/>
      <c r="G170" s="112" t="s">
        <v>136</v>
      </c>
      <c r="H170" s="111">
        <f t="shared" ref="H170:AB170" si="122">SUM(H171:H187)</f>
        <v>0</v>
      </c>
      <c r="I170" s="113">
        <f t="shared" si="122"/>
        <v>0</v>
      </c>
      <c r="J170" s="113">
        <f t="shared" si="122"/>
        <v>0</v>
      </c>
      <c r="K170" s="113">
        <f t="shared" si="122"/>
        <v>0</v>
      </c>
      <c r="L170" s="113" t="e">
        <f t="shared" si="122"/>
        <v>#REF!</v>
      </c>
      <c r="M170" s="113">
        <f t="shared" si="122"/>
        <v>0</v>
      </c>
      <c r="N170" s="113" t="e">
        <f t="shared" si="122"/>
        <v>#REF!</v>
      </c>
      <c r="O170" s="113">
        <f t="shared" si="122"/>
        <v>0</v>
      </c>
      <c r="P170" s="113" t="e">
        <f t="shared" si="122"/>
        <v>#REF!</v>
      </c>
      <c r="Q170" s="113">
        <f t="shared" si="122"/>
        <v>0</v>
      </c>
      <c r="R170" s="113" t="e">
        <f t="shared" si="122"/>
        <v>#REF!</v>
      </c>
      <c r="S170" s="113">
        <f>SUM(S171:S187)</f>
        <v>0</v>
      </c>
      <c r="T170" s="113" t="e">
        <f t="shared" si="122"/>
        <v>#REF!</v>
      </c>
      <c r="U170" s="113">
        <f>SUM(U171:U187)</f>
        <v>0</v>
      </c>
      <c r="V170" s="113" t="e">
        <f t="shared" si="122"/>
        <v>#REF!</v>
      </c>
      <c r="W170" s="113">
        <f>SUM(W171:W187)</f>
        <v>0</v>
      </c>
      <c r="X170" s="113" t="e">
        <f t="shared" si="122"/>
        <v>#REF!</v>
      </c>
      <c r="Y170" s="113">
        <f>SUM(Y171:Y187)</f>
        <v>0</v>
      </c>
      <c r="Z170" s="113" t="e">
        <f t="shared" si="122"/>
        <v>#REF!</v>
      </c>
      <c r="AA170" s="113">
        <f>SUM(AA171:AA187)</f>
        <v>0</v>
      </c>
      <c r="AB170" s="114" t="e">
        <f t="shared" si="122"/>
        <v>#REF!</v>
      </c>
      <c r="AC170" s="113">
        <f>SUM(AC171:AC187)</f>
        <v>0</v>
      </c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</row>
    <row r="171" spans="1:188" x14ac:dyDescent="0.2">
      <c r="A171" s="57"/>
      <c r="B171" s="58"/>
      <c r="C171" s="58"/>
      <c r="D171" s="58"/>
      <c r="E171" s="58"/>
      <c r="F171" s="59" t="s">
        <v>36</v>
      </c>
      <c r="G171" s="125" t="s">
        <v>137</v>
      </c>
      <c r="H171" s="142"/>
      <c r="I171" s="60"/>
      <c r="J171" s="60">
        <f>H171+I171</f>
        <v>0</v>
      </c>
      <c r="K171" s="72"/>
      <c r="L171" s="72" t="e">
        <f>#REF!+K171</f>
        <v>#REF!</v>
      </c>
      <c r="M171" s="72"/>
      <c r="N171" s="72" t="e">
        <f>L171+M171</f>
        <v>#REF!</v>
      </c>
      <c r="O171" s="72"/>
      <c r="P171" s="72" t="e">
        <f>O171+N171</f>
        <v>#REF!</v>
      </c>
      <c r="Q171" s="72"/>
      <c r="R171" s="72" t="e">
        <f>P171+Q171</f>
        <v>#REF!</v>
      </c>
      <c r="S171" s="72"/>
      <c r="T171" s="72" t="e">
        <f>R171+S171</f>
        <v>#REF!</v>
      </c>
      <c r="U171" s="72"/>
      <c r="V171" s="72" t="e">
        <f>T171+U171</f>
        <v>#REF!</v>
      </c>
      <c r="W171" s="72"/>
      <c r="X171" s="72" t="e">
        <f>V171+W171</f>
        <v>#REF!</v>
      </c>
      <c r="Y171" s="50"/>
      <c r="Z171" s="72" t="e">
        <f>X171+Y171</f>
        <v>#REF!</v>
      </c>
      <c r="AA171" s="72"/>
      <c r="AB171" s="128" t="e">
        <f>Z171+AA171</f>
        <v>#REF!</v>
      </c>
      <c r="AC171" s="7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</row>
    <row r="172" spans="1:188" x14ac:dyDescent="0.2">
      <c r="A172" s="57"/>
      <c r="B172" s="58"/>
      <c r="C172" s="58"/>
      <c r="D172" s="58"/>
      <c r="E172" s="58"/>
      <c r="F172" s="59" t="s">
        <v>34</v>
      </c>
      <c r="G172" s="125" t="s">
        <v>138</v>
      </c>
      <c r="H172" s="142"/>
      <c r="I172" s="60"/>
      <c r="J172" s="60">
        <f>H172+I172</f>
        <v>0</v>
      </c>
      <c r="K172" s="72"/>
      <c r="L172" s="72" t="e">
        <f>#REF!+K172</f>
        <v>#REF!</v>
      </c>
      <c r="M172" s="72"/>
      <c r="N172" s="72" t="e">
        <f>L172+M172</f>
        <v>#REF!</v>
      </c>
      <c r="O172" s="72"/>
      <c r="P172" s="72" t="e">
        <f>O172+N172</f>
        <v>#REF!</v>
      </c>
      <c r="Q172" s="72"/>
      <c r="R172" s="72" t="e">
        <f>P172+Q172</f>
        <v>#REF!</v>
      </c>
      <c r="S172" s="72"/>
      <c r="T172" s="72" t="e">
        <f>R172+S172</f>
        <v>#REF!</v>
      </c>
      <c r="U172" s="72"/>
      <c r="V172" s="72" t="e">
        <f>T172+U172</f>
        <v>#REF!</v>
      </c>
      <c r="W172" s="72"/>
      <c r="X172" s="72" t="e">
        <f>V172+W172</f>
        <v>#REF!</v>
      </c>
      <c r="Y172" s="50"/>
      <c r="Z172" s="72" t="e">
        <f>X172+Y172</f>
        <v>#REF!</v>
      </c>
      <c r="AA172" s="72"/>
      <c r="AB172" s="128" t="e">
        <f>Z172+AA172</f>
        <v>#REF!</v>
      </c>
      <c r="AC172" s="7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</row>
    <row r="173" spans="1:188" x14ac:dyDescent="0.2">
      <c r="A173" s="57"/>
      <c r="B173" s="58"/>
      <c r="C173" s="58"/>
      <c r="D173" s="58"/>
      <c r="E173" s="58"/>
      <c r="F173" s="59" t="s">
        <v>53</v>
      </c>
      <c r="G173" s="125" t="s">
        <v>139</v>
      </c>
      <c r="H173" s="142"/>
      <c r="I173" s="60"/>
      <c r="J173" s="60">
        <f>H173+I173</f>
        <v>0</v>
      </c>
      <c r="K173" s="72"/>
      <c r="L173" s="72" t="e">
        <f>#REF!+K173</f>
        <v>#REF!</v>
      </c>
      <c r="M173" s="72"/>
      <c r="N173" s="72" t="e">
        <f>L173+M173</f>
        <v>#REF!</v>
      </c>
      <c r="O173" s="72"/>
      <c r="P173" s="72" t="e">
        <f>O173+N173</f>
        <v>#REF!</v>
      </c>
      <c r="Q173" s="72"/>
      <c r="R173" s="72" t="e">
        <f>P173+Q173</f>
        <v>#REF!</v>
      </c>
      <c r="S173" s="72"/>
      <c r="T173" s="72" t="e">
        <f>R173+S173</f>
        <v>#REF!</v>
      </c>
      <c r="U173" s="72"/>
      <c r="V173" s="72" t="e">
        <f>T173+U173</f>
        <v>#REF!</v>
      </c>
      <c r="W173" s="72"/>
      <c r="X173" s="72" t="e">
        <f>V173+W173</f>
        <v>#REF!</v>
      </c>
      <c r="Y173" s="50"/>
      <c r="Z173" s="72" t="e">
        <f>X173+Y173</f>
        <v>#REF!</v>
      </c>
      <c r="AA173" s="72"/>
      <c r="AB173" s="128" t="e">
        <f>Z173+AA173</f>
        <v>#REF!</v>
      </c>
      <c r="AC173" s="7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</row>
    <row r="174" spans="1:188" x14ac:dyDescent="0.2">
      <c r="A174" s="57"/>
      <c r="B174" s="58"/>
      <c r="C174" s="58"/>
      <c r="D174" s="58"/>
      <c r="E174" s="58"/>
      <c r="F174" s="59" t="s">
        <v>23</v>
      </c>
      <c r="G174" s="125" t="s">
        <v>140</v>
      </c>
      <c r="H174" s="142"/>
      <c r="I174" s="60"/>
      <c r="J174" s="60">
        <f>H174+I174</f>
        <v>0</v>
      </c>
      <c r="K174" s="72"/>
      <c r="L174" s="72" t="e">
        <f>#REF!+K174</f>
        <v>#REF!</v>
      </c>
      <c r="M174" s="72"/>
      <c r="N174" s="72" t="e">
        <f>L174+M174</f>
        <v>#REF!</v>
      </c>
      <c r="O174" s="72"/>
      <c r="P174" s="72" t="e">
        <f>O174+N174</f>
        <v>#REF!</v>
      </c>
      <c r="Q174" s="72"/>
      <c r="R174" s="72" t="e">
        <f>P174+Q174</f>
        <v>#REF!</v>
      </c>
      <c r="S174" s="72"/>
      <c r="T174" s="72" t="e">
        <f>R174+S174</f>
        <v>#REF!</v>
      </c>
      <c r="U174" s="72"/>
      <c r="V174" s="72" t="e">
        <f>T174+U174</f>
        <v>#REF!</v>
      </c>
      <c r="W174" s="72"/>
      <c r="X174" s="72" t="e">
        <f>V174+W174</f>
        <v>#REF!</v>
      </c>
      <c r="Y174" s="50"/>
      <c r="Z174" s="72" t="e">
        <f>X174+Y174</f>
        <v>#REF!</v>
      </c>
      <c r="AA174" s="72"/>
      <c r="AB174" s="128" t="e">
        <f>Z174+AA174</f>
        <v>#REF!</v>
      </c>
      <c r="AC174" s="7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</row>
    <row r="175" spans="1:188" ht="20.100000000000001" customHeight="1" x14ac:dyDescent="0.2">
      <c r="A175" s="57"/>
      <c r="B175" s="58"/>
      <c r="C175" s="58"/>
      <c r="D175" s="58"/>
      <c r="E175" s="58"/>
      <c r="F175" s="59"/>
      <c r="G175" s="125" t="s">
        <v>141</v>
      </c>
      <c r="H175" s="142"/>
      <c r="I175" s="60"/>
      <c r="J175" s="60"/>
      <c r="K175" s="72"/>
      <c r="L175" s="72" t="e">
        <f>#REF!+K175</f>
        <v>#REF!</v>
      </c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50"/>
      <c r="Z175" s="72"/>
      <c r="AA175" s="72"/>
      <c r="AB175" s="128"/>
      <c r="AC175" s="7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</row>
    <row r="176" spans="1:188" x14ac:dyDescent="0.2">
      <c r="A176" s="57"/>
      <c r="B176" s="58"/>
      <c r="C176" s="58"/>
      <c r="D176" s="58"/>
      <c r="E176" s="58"/>
      <c r="F176" s="59" t="s">
        <v>38</v>
      </c>
      <c r="G176" s="125" t="s">
        <v>142</v>
      </c>
      <c r="H176" s="142"/>
      <c r="I176" s="60"/>
      <c r="J176" s="60">
        <f>H176+I176</f>
        <v>0</v>
      </c>
      <c r="K176" s="72"/>
      <c r="L176" s="72" t="e">
        <f>#REF!+K176</f>
        <v>#REF!</v>
      </c>
      <c r="M176" s="72"/>
      <c r="N176" s="72" t="e">
        <f>L176+M176</f>
        <v>#REF!</v>
      </c>
      <c r="O176" s="72"/>
      <c r="P176" s="72" t="e">
        <f>O176+N176</f>
        <v>#REF!</v>
      </c>
      <c r="Q176" s="72"/>
      <c r="R176" s="72" t="e">
        <f>P176+Q176</f>
        <v>#REF!</v>
      </c>
      <c r="S176" s="72"/>
      <c r="T176" s="72" t="e">
        <f>R176+S176</f>
        <v>#REF!</v>
      </c>
      <c r="U176" s="72"/>
      <c r="V176" s="72" t="e">
        <f>T176+U176</f>
        <v>#REF!</v>
      </c>
      <c r="W176" s="72"/>
      <c r="X176" s="72" t="e">
        <f>V176+W176</f>
        <v>#REF!</v>
      </c>
      <c r="Y176" s="50"/>
      <c r="Z176" s="72" t="e">
        <f>X176+Y176</f>
        <v>#REF!</v>
      </c>
      <c r="AA176" s="72"/>
      <c r="AB176" s="128" t="e">
        <f>Z176+AA176</f>
        <v>#REF!</v>
      </c>
      <c r="AC176" s="7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</row>
    <row r="177" spans="1:188" x14ac:dyDescent="0.2">
      <c r="A177" s="57"/>
      <c r="B177" s="58"/>
      <c r="C177" s="58"/>
      <c r="D177" s="58"/>
      <c r="E177" s="58"/>
      <c r="F177" s="59" t="s">
        <v>162</v>
      </c>
      <c r="G177" s="125" t="s">
        <v>143</v>
      </c>
      <c r="H177" s="142"/>
      <c r="I177" s="60"/>
      <c r="J177" s="60">
        <f>H177+I177</f>
        <v>0</v>
      </c>
      <c r="K177" s="72"/>
      <c r="L177" s="72" t="e">
        <f>#REF!+K177</f>
        <v>#REF!</v>
      </c>
      <c r="M177" s="72"/>
      <c r="N177" s="72" t="e">
        <f>L177+M177</f>
        <v>#REF!</v>
      </c>
      <c r="O177" s="72"/>
      <c r="P177" s="72" t="e">
        <f>O177+N177</f>
        <v>#REF!</v>
      </c>
      <c r="Q177" s="72"/>
      <c r="R177" s="72" t="e">
        <f>P177+Q177</f>
        <v>#REF!</v>
      </c>
      <c r="S177" s="72"/>
      <c r="T177" s="72" t="e">
        <f>R177+S177</f>
        <v>#REF!</v>
      </c>
      <c r="U177" s="72"/>
      <c r="V177" s="72" t="e">
        <f>T177+U177</f>
        <v>#REF!</v>
      </c>
      <c r="W177" s="72"/>
      <c r="X177" s="72" t="e">
        <f>V177+W177</f>
        <v>#REF!</v>
      </c>
      <c r="Y177" s="50"/>
      <c r="Z177" s="72" t="e">
        <f>X177+Y177</f>
        <v>#REF!</v>
      </c>
      <c r="AA177" s="72"/>
      <c r="AB177" s="128" t="e">
        <f>Z177+AA177</f>
        <v>#REF!</v>
      </c>
      <c r="AC177" s="7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</row>
    <row r="178" spans="1:188" x14ac:dyDescent="0.2">
      <c r="A178" s="57"/>
      <c r="B178" s="58"/>
      <c r="C178" s="58"/>
      <c r="D178" s="58"/>
      <c r="E178" s="58"/>
      <c r="F178" s="59" t="s">
        <v>144</v>
      </c>
      <c r="G178" s="125" t="s">
        <v>145</v>
      </c>
      <c r="H178" s="142"/>
      <c r="I178" s="60"/>
      <c r="J178" s="60">
        <f>H178+I178</f>
        <v>0</v>
      </c>
      <c r="K178" s="72"/>
      <c r="L178" s="72" t="e">
        <f>#REF!+K178</f>
        <v>#REF!</v>
      </c>
      <c r="M178" s="72"/>
      <c r="N178" s="72" t="e">
        <f>L178+M178</f>
        <v>#REF!</v>
      </c>
      <c r="O178" s="72"/>
      <c r="P178" s="72" t="e">
        <f>O178+N178</f>
        <v>#REF!</v>
      </c>
      <c r="Q178" s="72"/>
      <c r="R178" s="72" t="e">
        <f>P178+Q178</f>
        <v>#REF!</v>
      </c>
      <c r="S178" s="72"/>
      <c r="T178" s="72" t="e">
        <f>R178+S178</f>
        <v>#REF!</v>
      </c>
      <c r="U178" s="72"/>
      <c r="V178" s="72" t="e">
        <f>T178+U178</f>
        <v>#REF!</v>
      </c>
      <c r="W178" s="72"/>
      <c r="X178" s="72" t="e">
        <f>V178+W178</f>
        <v>#REF!</v>
      </c>
      <c r="Y178" s="50"/>
      <c r="Z178" s="72" t="e">
        <f>X178+Y178</f>
        <v>#REF!</v>
      </c>
      <c r="AA178" s="72"/>
      <c r="AB178" s="128" t="e">
        <f>Z178+AA178</f>
        <v>#REF!</v>
      </c>
      <c r="AC178" s="7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</row>
    <row r="179" spans="1:188" x14ac:dyDescent="0.2">
      <c r="A179" s="57"/>
      <c r="B179" s="58"/>
      <c r="C179" s="58"/>
      <c r="D179" s="58"/>
      <c r="E179" s="58"/>
      <c r="F179" s="59" t="s">
        <v>146</v>
      </c>
      <c r="G179" s="125" t="s">
        <v>147</v>
      </c>
      <c r="H179" s="142"/>
      <c r="I179" s="60"/>
      <c r="J179" s="60">
        <f>H179+I179</f>
        <v>0</v>
      </c>
      <c r="K179" s="72"/>
      <c r="L179" s="72" t="e">
        <f>#REF!+K179</f>
        <v>#REF!</v>
      </c>
      <c r="M179" s="72"/>
      <c r="N179" s="72" t="e">
        <f>L179+M179</f>
        <v>#REF!</v>
      </c>
      <c r="O179" s="72"/>
      <c r="P179" s="72" t="e">
        <f>O179+N179</f>
        <v>#REF!</v>
      </c>
      <c r="Q179" s="72"/>
      <c r="R179" s="72" t="e">
        <f>P179+Q179</f>
        <v>#REF!</v>
      </c>
      <c r="S179" s="72"/>
      <c r="T179" s="72" t="e">
        <f>R179+S179</f>
        <v>#REF!</v>
      </c>
      <c r="U179" s="72"/>
      <c r="V179" s="72" t="e">
        <f>T179+U179</f>
        <v>#REF!</v>
      </c>
      <c r="W179" s="72"/>
      <c r="X179" s="72" t="e">
        <f>V179+W179</f>
        <v>#REF!</v>
      </c>
      <c r="Y179" s="50"/>
      <c r="Z179" s="72" t="e">
        <f>X179+Y179</f>
        <v>#REF!</v>
      </c>
      <c r="AA179" s="72"/>
      <c r="AB179" s="128" t="e">
        <f>Z179+AA179</f>
        <v>#REF!</v>
      </c>
      <c r="AC179" s="7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</row>
    <row r="180" spans="1:188" ht="26.1" customHeight="1" x14ac:dyDescent="0.2">
      <c r="A180" s="57"/>
      <c r="B180" s="58"/>
      <c r="C180" s="58"/>
      <c r="D180" s="58"/>
      <c r="E180" s="58"/>
      <c r="F180" s="59"/>
      <c r="G180" s="125" t="s">
        <v>148</v>
      </c>
      <c r="H180" s="142"/>
      <c r="I180" s="60"/>
      <c r="J180" s="60"/>
      <c r="K180" s="72"/>
      <c r="L180" s="72" t="e">
        <f>#REF!+K180</f>
        <v>#REF!</v>
      </c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50"/>
      <c r="Z180" s="72"/>
      <c r="AA180" s="72"/>
      <c r="AB180" s="128"/>
      <c r="AC180" s="7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</row>
    <row r="181" spans="1:188" x14ac:dyDescent="0.2">
      <c r="A181" s="57"/>
      <c r="B181" s="58"/>
      <c r="C181" s="58"/>
      <c r="D181" s="58"/>
      <c r="E181" s="58"/>
      <c r="F181" s="59"/>
      <c r="G181" s="125" t="s">
        <v>149</v>
      </c>
      <c r="H181" s="142"/>
      <c r="I181" s="60"/>
      <c r="J181" s="60"/>
      <c r="K181" s="72"/>
      <c r="L181" s="72" t="e">
        <f>#REF!+K181</f>
        <v>#REF!</v>
      </c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50"/>
      <c r="Z181" s="72"/>
      <c r="AA181" s="72"/>
      <c r="AB181" s="128"/>
      <c r="AC181" s="7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</row>
    <row r="182" spans="1:188" x14ac:dyDescent="0.2">
      <c r="A182" s="57"/>
      <c r="B182" s="58"/>
      <c r="C182" s="58"/>
      <c r="D182" s="58"/>
      <c r="E182" s="58"/>
      <c r="F182" s="59">
        <v>12</v>
      </c>
      <c r="G182" s="125" t="s">
        <v>150</v>
      </c>
      <c r="H182" s="142"/>
      <c r="I182" s="60"/>
      <c r="J182" s="60">
        <f>H182+I182</f>
        <v>0</v>
      </c>
      <c r="K182" s="72"/>
      <c r="L182" s="72" t="e">
        <f>#REF!+K182</f>
        <v>#REF!</v>
      </c>
      <c r="M182" s="72"/>
      <c r="N182" s="72" t="e">
        <f>L182+M182</f>
        <v>#REF!</v>
      </c>
      <c r="O182" s="72"/>
      <c r="P182" s="72" t="e">
        <f>O182+N182</f>
        <v>#REF!</v>
      </c>
      <c r="Q182" s="72"/>
      <c r="R182" s="72" t="e">
        <f>P182+Q182</f>
        <v>#REF!</v>
      </c>
      <c r="S182" s="72"/>
      <c r="T182" s="72" t="e">
        <f>R182+S182</f>
        <v>#REF!</v>
      </c>
      <c r="U182" s="72"/>
      <c r="V182" s="72" t="e">
        <f>T182+U182</f>
        <v>#REF!</v>
      </c>
      <c r="W182" s="72"/>
      <c r="X182" s="72" t="e">
        <f>V182+W182</f>
        <v>#REF!</v>
      </c>
      <c r="Y182" s="50"/>
      <c r="Z182" s="72" t="e">
        <f>X182+Y182</f>
        <v>#REF!</v>
      </c>
      <c r="AA182" s="72"/>
      <c r="AB182" s="128" t="e">
        <f>Z182+AA182</f>
        <v>#REF!</v>
      </c>
      <c r="AC182" s="7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</row>
    <row r="183" spans="1:188" x14ac:dyDescent="0.2">
      <c r="A183" s="57"/>
      <c r="B183" s="58"/>
      <c r="C183" s="58"/>
      <c r="D183" s="58"/>
      <c r="E183" s="58"/>
      <c r="F183" s="59">
        <v>13</v>
      </c>
      <c r="G183" s="125" t="s">
        <v>151</v>
      </c>
      <c r="H183" s="142"/>
      <c r="I183" s="60"/>
      <c r="J183" s="60">
        <f>H183+I183</f>
        <v>0</v>
      </c>
      <c r="K183" s="72"/>
      <c r="L183" s="72" t="e">
        <f>#REF!+K183</f>
        <v>#REF!</v>
      </c>
      <c r="M183" s="72"/>
      <c r="N183" s="72" t="e">
        <f>L183+M183</f>
        <v>#REF!</v>
      </c>
      <c r="O183" s="72"/>
      <c r="P183" s="72" t="e">
        <f>O183+N183</f>
        <v>#REF!</v>
      </c>
      <c r="Q183" s="72"/>
      <c r="R183" s="72" t="e">
        <f>P183+Q183</f>
        <v>#REF!</v>
      </c>
      <c r="S183" s="72"/>
      <c r="T183" s="72" t="e">
        <f>R183+S183</f>
        <v>#REF!</v>
      </c>
      <c r="U183" s="72"/>
      <c r="V183" s="72" t="e">
        <f>T183+U183</f>
        <v>#REF!</v>
      </c>
      <c r="W183" s="72"/>
      <c r="X183" s="72" t="e">
        <f>V183+W183</f>
        <v>#REF!</v>
      </c>
      <c r="Y183" s="50"/>
      <c r="Z183" s="72" t="e">
        <f>X183+Y183</f>
        <v>#REF!</v>
      </c>
      <c r="AA183" s="72"/>
      <c r="AB183" s="128" t="e">
        <f>Z183+AA183</f>
        <v>#REF!</v>
      </c>
      <c r="AC183" s="7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</row>
    <row r="184" spans="1:188" x14ac:dyDescent="0.2">
      <c r="A184" s="57"/>
      <c r="B184" s="58"/>
      <c r="C184" s="58"/>
      <c r="D184" s="58"/>
      <c r="E184" s="58"/>
      <c r="F184" s="59"/>
      <c r="G184" s="125" t="s">
        <v>152</v>
      </c>
      <c r="H184" s="142"/>
      <c r="I184" s="60"/>
      <c r="J184" s="60"/>
      <c r="K184" s="72"/>
      <c r="L184" s="72" t="e">
        <f>#REF!+K184</f>
        <v>#REF!</v>
      </c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50"/>
      <c r="Z184" s="72"/>
      <c r="AA184" s="72"/>
      <c r="AB184" s="128"/>
      <c r="AC184" s="7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</row>
    <row r="185" spans="1:188" x14ac:dyDescent="0.2">
      <c r="A185" s="57"/>
      <c r="B185" s="58"/>
      <c r="C185" s="58"/>
      <c r="D185" s="58"/>
      <c r="E185" s="58"/>
      <c r="F185" s="59"/>
      <c r="G185" s="125" t="s">
        <v>153</v>
      </c>
      <c r="H185" s="142"/>
      <c r="I185" s="60"/>
      <c r="J185" s="60"/>
      <c r="K185" s="72"/>
      <c r="L185" s="72" t="e">
        <f>#REF!+K185</f>
        <v>#REF!</v>
      </c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50"/>
      <c r="Z185" s="72"/>
      <c r="AA185" s="72"/>
      <c r="AB185" s="128"/>
      <c r="AC185" s="7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</row>
    <row r="186" spans="1:188" x14ac:dyDescent="0.2">
      <c r="A186" s="57"/>
      <c r="B186" s="58"/>
      <c r="C186" s="58"/>
      <c r="D186" s="58"/>
      <c r="E186" s="58"/>
      <c r="F186" s="59"/>
      <c r="G186" s="125" t="s">
        <v>154</v>
      </c>
      <c r="H186" s="142"/>
      <c r="I186" s="60"/>
      <c r="J186" s="60"/>
      <c r="K186" s="72"/>
      <c r="L186" s="72" t="e">
        <f>#REF!+K186</f>
        <v>#REF!</v>
      </c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50"/>
      <c r="Z186" s="72"/>
      <c r="AA186" s="72"/>
      <c r="AB186" s="128"/>
      <c r="AC186" s="7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</row>
    <row r="187" spans="1:188" x14ac:dyDescent="0.2">
      <c r="A187" s="57"/>
      <c r="B187" s="58"/>
      <c r="C187" s="58"/>
      <c r="D187" s="58"/>
      <c r="E187" s="58"/>
      <c r="F187" s="59" t="s">
        <v>117</v>
      </c>
      <c r="G187" s="125" t="s">
        <v>155</v>
      </c>
      <c r="H187" s="142"/>
      <c r="I187" s="60"/>
      <c r="J187" s="60">
        <f>H187+I187</f>
        <v>0</v>
      </c>
      <c r="K187" s="72"/>
      <c r="L187" s="72" t="e">
        <f>#REF!+K187</f>
        <v>#REF!</v>
      </c>
      <c r="M187" s="72"/>
      <c r="N187" s="72" t="e">
        <f>L187+M187</f>
        <v>#REF!</v>
      </c>
      <c r="O187" s="72"/>
      <c r="P187" s="72" t="e">
        <f>O187+N187</f>
        <v>#REF!</v>
      </c>
      <c r="Q187" s="72"/>
      <c r="R187" s="72" t="e">
        <f>P187+Q187</f>
        <v>#REF!</v>
      </c>
      <c r="S187" s="72"/>
      <c r="T187" s="72" t="e">
        <f>R187+S187</f>
        <v>#REF!</v>
      </c>
      <c r="U187" s="72"/>
      <c r="V187" s="72" t="e">
        <f>T187+U187</f>
        <v>#REF!</v>
      </c>
      <c r="W187" s="72"/>
      <c r="X187" s="72" t="e">
        <f>V187+W187</f>
        <v>#REF!</v>
      </c>
      <c r="Y187" s="50"/>
      <c r="Z187" s="72" t="e">
        <f>X187+Y187</f>
        <v>#REF!</v>
      </c>
      <c r="AA187" s="72"/>
      <c r="AB187" s="128" t="e">
        <f>Z187+AA187</f>
        <v>#REF!</v>
      </c>
      <c r="AC187" s="7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</row>
    <row r="188" spans="1:188" ht="15.75" x14ac:dyDescent="0.2">
      <c r="A188" s="38"/>
      <c r="B188" s="39"/>
      <c r="C188" s="39"/>
      <c r="D188" s="39"/>
      <c r="E188" s="39" t="s">
        <v>53</v>
      </c>
      <c r="F188" s="40"/>
      <c r="G188" s="112" t="s">
        <v>156</v>
      </c>
      <c r="H188" s="111">
        <f t="shared" ref="H188:AB188" si="123">H189+H190+H191+H192+H193+H194</f>
        <v>0</v>
      </c>
      <c r="I188" s="113">
        <f t="shared" si="123"/>
        <v>0</v>
      </c>
      <c r="J188" s="113">
        <f t="shared" si="123"/>
        <v>0</v>
      </c>
      <c r="K188" s="113">
        <f t="shared" si="123"/>
        <v>0</v>
      </c>
      <c r="L188" s="113" t="e">
        <f t="shared" si="123"/>
        <v>#REF!</v>
      </c>
      <c r="M188" s="113">
        <f t="shared" si="123"/>
        <v>0</v>
      </c>
      <c r="N188" s="113" t="e">
        <f t="shared" si="123"/>
        <v>#REF!</v>
      </c>
      <c r="O188" s="113">
        <f t="shared" si="123"/>
        <v>0</v>
      </c>
      <c r="P188" s="113" t="e">
        <f t="shared" si="123"/>
        <v>#REF!</v>
      </c>
      <c r="Q188" s="113">
        <f t="shared" si="123"/>
        <v>0</v>
      </c>
      <c r="R188" s="113" t="e">
        <f t="shared" si="123"/>
        <v>#REF!</v>
      </c>
      <c r="S188" s="113">
        <f>S189+S190+S191+S192+S193+S194</f>
        <v>0</v>
      </c>
      <c r="T188" s="113" t="e">
        <f t="shared" si="123"/>
        <v>#REF!</v>
      </c>
      <c r="U188" s="113">
        <f>U189+U190+U191+U192+U193+U194</f>
        <v>0</v>
      </c>
      <c r="V188" s="113" t="e">
        <f t="shared" si="123"/>
        <v>#REF!</v>
      </c>
      <c r="W188" s="113">
        <f>W189+W190+W191+W192+W193+W194</f>
        <v>0</v>
      </c>
      <c r="X188" s="113" t="e">
        <f t="shared" si="123"/>
        <v>#REF!</v>
      </c>
      <c r="Y188" s="113">
        <f>Y189+Y190+Y191+Y192+Y193+Y194</f>
        <v>0</v>
      </c>
      <c r="Z188" s="113" t="e">
        <f t="shared" si="123"/>
        <v>#REF!</v>
      </c>
      <c r="AA188" s="113">
        <f>AA189+AA190+AA191+AA192+AA193+AA194</f>
        <v>0</v>
      </c>
      <c r="AB188" s="114" t="e">
        <f t="shared" si="123"/>
        <v>#REF!</v>
      </c>
      <c r="AC188" s="113">
        <f>AC189+AC190+AC191+AC192+AC193+AC194</f>
        <v>0</v>
      </c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</row>
    <row r="189" spans="1:188" x14ac:dyDescent="0.2">
      <c r="A189" s="57"/>
      <c r="B189" s="58"/>
      <c r="C189" s="58"/>
      <c r="D189" s="58"/>
      <c r="E189" s="58"/>
      <c r="F189" s="59" t="s">
        <v>36</v>
      </c>
      <c r="G189" s="125" t="s">
        <v>157</v>
      </c>
      <c r="H189" s="142"/>
      <c r="I189" s="60"/>
      <c r="J189" s="60">
        <f t="shared" ref="J189:J194" si="124">H189+I189</f>
        <v>0</v>
      </c>
      <c r="K189" s="72"/>
      <c r="L189" s="72" t="e">
        <f>#REF!+K189</f>
        <v>#REF!</v>
      </c>
      <c r="M189" s="72"/>
      <c r="N189" s="72" t="e">
        <f t="shared" ref="N189:N194" si="125">L189+M189</f>
        <v>#REF!</v>
      </c>
      <c r="O189" s="72"/>
      <c r="P189" s="72" t="e">
        <f t="shared" ref="P189:P194" si="126">O189+N189</f>
        <v>#REF!</v>
      </c>
      <c r="Q189" s="72"/>
      <c r="R189" s="72" t="e">
        <f t="shared" ref="R189:R194" si="127">P189+Q189</f>
        <v>#REF!</v>
      </c>
      <c r="S189" s="72"/>
      <c r="T189" s="72" t="e">
        <f t="shared" ref="T189:T194" si="128">R189+S189</f>
        <v>#REF!</v>
      </c>
      <c r="U189" s="72"/>
      <c r="V189" s="72" t="e">
        <f t="shared" ref="V189:V194" si="129">T189+U189</f>
        <v>#REF!</v>
      </c>
      <c r="W189" s="72"/>
      <c r="X189" s="72" t="e">
        <f t="shared" ref="X189:X194" si="130">V189+W189</f>
        <v>#REF!</v>
      </c>
      <c r="Y189" s="50"/>
      <c r="Z189" s="72" t="e">
        <f t="shared" ref="Z189:Z194" si="131">X189+Y189</f>
        <v>#REF!</v>
      </c>
      <c r="AA189" s="72"/>
      <c r="AB189" s="128" t="e">
        <f t="shared" ref="AB189:AB194" si="132">Z189+AA189</f>
        <v>#REF!</v>
      </c>
      <c r="AC189" s="7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</row>
    <row r="190" spans="1:188" x14ac:dyDescent="0.2">
      <c r="A190" s="57"/>
      <c r="B190" s="58"/>
      <c r="C190" s="58"/>
      <c r="D190" s="58"/>
      <c r="E190" s="58"/>
      <c r="F190" s="59" t="s">
        <v>34</v>
      </c>
      <c r="G190" s="125" t="s">
        <v>158</v>
      </c>
      <c r="H190" s="142"/>
      <c r="I190" s="60"/>
      <c r="J190" s="60">
        <f t="shared" si="124"/>
        <v>0</v>
      </c>
      <c r="K190" s="72"/>
      <c r="L190" s="72" t="e">
        <f>#REF!+K190</f>
        <v>#REF!</v>
      </c>
      <c r="M190" s="72"/>
      <c r="N190" s="72" t="e">
        <f t="shared" si="125"/>
        <v>#REF!</v>
      </c>
      <c r="O190" s="72"/>
      <c r="P190" s="72" t="e">
        <f t="shared" si="126"/>
        <v>#REF!</v>
      </c>
      <c r="Q190" s="72"/>
      <c r="R190" s="72" t="e">
        <f t="shared" si="127"/>
        <v>#REF!</v>
      </c>
      <c r="S190" s="72"/>
      <c r="T190" s="72" t="e">
        <f t="shared" si="128"/>
        <v>#REF!</v>
      </c>
      <c r="U190" s="72"/>
      <c r="V190" s="72" t="e">
        <f t="shared" si="129"/>
        <v>#REF!</v>
      </c>
      <c r="W190" s="72"/>
      <c r="X190" s="72" t="e">
        <f t="shared" si="130"/>
        <v>#REF!</v>
      </c>
      <c r="Y190" s="50"/>
      <c r="Z190" s="72" t="e">
        <f t="shared" si="131"/>
        <v>#REF!</v>
      </c>
      <c r="AA190" s="72"/>
      <c r="AB190" s="128" t="e">
        <f t="shared" si="132"/>
        <v>#REF!</v>
      </c>
      <c r="AC190" s="7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</row>
    <row r="191" spans="1:188" x14ac:dyDescent="0.2">
      <c r="A191" s="57"/>
      <c r="B191" s="58"/>
      <c r="C191" s="58"/>
      <c r="D191" s="58"/>
      <c r="E191" s="58"/>
      <c r="F191" s="59" t="s">
        <v>53</v>
      </c>
      <c r="G191" s="125" t="s">
        <v>159</v>
      </c>
      <c r="H191" s="142"/>
      <c r="I191" s="60"/>
      <c r="J191" s="60">
        <f t="shared" si="124"/>
        <v>0</v>
      </c>
      <c r="K191" s="72"/>
      <c r="L191" s="72" t="e">
        <f>#REF!+K191</f>
        <v>#REF!</v>
      </c>
      <c r="M191" s="72"/>
      <c r="N191" s="72" t="e">
        <f t="shared" si="125"/>
        <v>#REF!</v>
      </c>
      <c r="O191" s="72"/>
      <c r="P191" s="72" t="e">
        <f t="shared" si="126"/>
        <v>#REF!</v>
      </c>
      <c r="Q191" s="72"/>
      <c r="R191" s="72" t="e">
        <f t="shared" si="127"/>
        <v>#REF!</v>
      </c>
      <c r="S191" s="72"/>
      <c r="T191" s="72" t="e">
        <f t="shared" si="128"/>
        <v>#REF!</v>
      </c>
      <c r="U191" s="72"/>
      <c r="V191" s="72" t="e">
        <f t="shared" si="129"/>
        <v>#REF!</v>
      </c>
      <c r="W191" s="72"/>
      <c r="X191" s="72" t="e">
        <f t="shared" si="130"/>
        <v>#REF!</v>
      </c>
      <c r="Y191" s="50"/>
      <c r="Z191" s="72" t="e">
        <f t="shared" si="131"/>
        <v>#REF!</v>
      </c>
      <c r="AA191" s="72"/>
      <c r="AB191" s="128" t="e">
        <f t="shared" si="132"/>
        <v>#REF!</v>
      </c>
      <c r="AC191" s="7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</row>
    <row r="192" spans="1:188" ht="30" customHeight="1" x14ac:dyDescent="0.2">
      <c r="A192" s="57"/>
      <c r="B192" s="58"/>
      <c r="C192" s="58"/>
      <c r="D192" s="58"/>
      <c r="E192" s="58"/>
      <c r="F192" s="59" t="s">
        <v>23</v>
      </c>
      <c r="G192" s="125" t="s">
        <v>160</v>
      </c>
      <c r="H192" s="142"/>
      <c r="I192" s="60"/>
      <c r="J192" s="60">
        <f t="shared" si="124"/>
        <v>0</v>
      </c>
      <c r="K192" s="72"/>
      <c r="L192" s="72" t="e">
        <f>#REF!+K192</f>
        <v>#REF!</v>
      </c>
      <c r="M192" s="72"/>
      <c r="N192" s="72" t="e">
        <f t="shared" si="125"/>
        <v>#REF!</v>
      </c>
      <c r="O192" s="72"/>
      <c r="P192" s="72" t="e">
        <f t="shared" si="126"/>
        <v>#REF!</v>
      </c>
      <c r="Q192" s="72"/>
      <c r="R192" s="72" t="e">
        <f t="shared" si="127"/>
        <v>#REF!</v>
      </c>
      <c r="S192" s="72"/>
      <c r="T192" s="72" t="e">
        <f t="shared" si="128"/>
        <v>#REF!</v>
      </c>
      <c r="U192" s="72"/>
      <c r="V192" s="72" t="e">
        <f t="shared" si="129"/>
        <v>#REF!</v>
      </c>
      <c r="W192" s="72"/>
      <c r="X192" s="72" t="e">
        <f t="shared" si="130"/>
        <v>#REF!</v>
      </c>
      <c r="Y192" s="50"/>
      <c r="Z192" s="72" t="e">
        <f t="shared" si="131"/>
        <v>#REF!</v>
      </c>
      <c r="AA192" s="72"/>
      <c r="AB192" s="128" t="e">
        <f t="shared" si="132"/>
        <v>#REF!</v>
      </c>
      <c r="AC192" s="7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</row>
    <row r="193" spans="1:188" ht="30" customHeight="1" x14ac:dyDescent="0.2">
      <c r="A193" s="57"/>
      <c r="B193" s="58"/>
      <c r="C193" s="58"/>
      <c r="D193" s="58"/>
      <c r="E193" s="58"/>
      <c r="F193" s="59" t="s">
        <v>38</v>
      </c>
      <c r="G193" s="125" t="s">
        <v>161</v>
      </c>
      <c r="H193" s="142"/>
      <c r="I193" s="60"/>
      <c r="J193" s="60">
        <f t="shared" si="124"/>
        <v>0</v>
      </c>
      <c r="K193" s="72"/>
      <c r="L193" s="72" t="e">
        <f>#REF!+K193</f>
        <v>#REF!</v>
      </c>
      <c r="M193" s="72"/>
      <c r="N193" s="72" t="e">
        <f t="shared" si="125"/>
        <v>#REF!</v>
      </c>
      <c r="O193" s="72"/>
      <c r="P193" s="72" t="e">
        <f t="shared" si="126"/>
        <v>#REF!</v>
      </c>
      <c r="Q193" s="72"/>
      <c r="R193" s="72" t="e">
        <f t="shared" si="127"/>
        <v>#REF!</v>
      </c>
      <c r="S193" s="72"/>
      <c r="T193" s="72" t="e">
        <f t="shared" si="128"/>
        <v>#REF!</v>
      </c>
      <c r="U193" s="72"/>
      <c r="V193" s="72" t="e">
        <f t="shared" si="129"/>
        <v>#REF!</v>
      </c>
      <c r="W193" s="72"/>
      <c r="X193" s="72" t="e">
        <f t="shared" si="130"/>
        <v>#REF!</v>
      </c>
      <c r="Y193" s="50"/>
      <c r="Z193" s="72" t="e">
        <f t="shared" si="131"/>
        <v>#REF!</v>
      </c>
      <c r="AA193" s="72"/>
      <c r="AB193" s="128" t="e">
        <f t="shared" si="132"/>
        <v>#REF!</v>
      </c>
      <c r="AC193" s="7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</row>
    <row r="194" spans="1:188" ht="30" customHeight="1" x14ac:dyDescent="0.2">
      <c r="A194" s="57"/>
      <c r="B194" s="58"/>
      <c r="C194" s="58"/>
      <c r="D194" s="58"/>
      <c r="E194" s="58"/>
      <c r="F194" s="59" t="s">
        <v>162</v>
      </c>
      <c r="G194" s="125" t="s">
        <v>163</v>
      </c>
      <c r="H194" s="142"/>
      <c r="I194" s="60"/>
      <c r="J194" s="60">
        <f t="shared" si="124"/>
        <v>0</v>
      </c>
      <c r="K194" s="72"/>
      <c r="L194" s="72" t="e">
        <f>#REF!+K194</f>
        <v>#REF!</v>
      </c>
      <c r="M194" s="72"/>
      <c r="N194" s="72" t="e">
        <f t="shared" si="125"/>
        <v>#REF!</v>
      </c>
      <c r="O194" s="72"/>
      <c r="P194" s="72" t="e">
        <f t="shared" si="126"/>
        <v>#REF!</v>
      </c>
      <c r="Q194" s="72"/>
      <c r="R194" s="72" t="e">
        <f t="shared" si="127"/>
        <v>#REF!</v>
      </c>
      <c r="S194" s="72"/>
      <c r="T194" s="72" t="e">
        <f t="shared" si="128"/>
        <v>#REF!</v>
      </c>
      <c r="U194" s="72"/>
      <c r="V194" s="72" t="e">
        <f t="shared" si="129"/>
        <v>#REF!</v>
      </c>
      <c r="W194" s="72"/>
      <c r="X194" s="72" t="e">
        <f t="shared" si="130"/>
        <v>#REF!</v>
      </c>
      <c r="Y194" s="50"/>
      <c r="Z194" s="72" t="e">
        <f t="shared" si="131"/>
        <v>#REF!</v>
      </c>
      <c r="AA194" s="72"/>
      <c r="AB194" s="128" t="e">
        <f t="shared" si="132"/>
        <v>#REF!</v>
      </c>
      <c r="AC194" s="7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</row>
    <row r="195" spans="1:188" ht="15.75" x14ac:dyDescent="0.2">
      <c r="A195" s="38"/>
      <c r="B195" s="39"/>
      <c r="C195" s="39"/>
      <c r="D195" s="39" t="s">
        <v>116</v>
      </c>
      <c r="E195" s="39"/>
      <c r="F195" s="40"/>
      <c r="G195" s="122" t="s">
        <v>92</v>
      </c>
      <c r="H195" s="111">
        <f t="shared" ref="H195:AB195" si="133">H196+H207+H208+H212+H215+H216+H217+H218+H220</f>
        <v>97559</v>
      </c>
      <c r="I195" s="113">
        <f t="shared" si="133"/>
        <v>23721</v>
      </c>
      <c r="J195" s="113">
        <f t="shared" si="133"/>
        <v>121280</v>
      </c>
      <c r="K195" s="113">
        <f t="shared" si="133"/>
        <v>0</v>
      </c>
      <c r="L195" s="113" t="e">
        <f t="shared" si="133"/>
        <v>#REF!</v>
      </c>
      <c r="M195" s="113">
        <f t="shared" si="133"/>
        <v>0</v>
      </c>
      <c r="N195" s="113" t="e">
        <f t="shared" si="133"/>
        <v>#REF!</v>
      </c>
      <c r="O195" s="113">
        <f t="shared" si="133"/>
        <v>0</v>
      </c>
      <c r="P195" s="113" t="e">
        <f t="shared" si="133"/>
        <v>#REF!</v>
      </c>
      <c r="Q195" s="113">
        <f t="shared" si="133"/>
        <v>0</v>
      </c>
      <c r="R195" s="113" t="e">
        <f t="shared" si="133"/>
        <v>#REF!</v>
      </c>
      <c r="S195" s="113">
        <f>S196+S207+S208+S212+S215+S216+S217+S218+S220</f>
        <v>0</v>
      </c>
      <c r="T195" s="113" t="e">
        <f t="shared" si="133"/>
        <v>#REF!</v>
      </c>
      <c r="U195" s="113">
        <f>U196+U207+U208+U212+U215+U216+U217+U218+U220</f>
        <v>0</v>
      </c>
      <c r="V195" s="113" t="e">
        <f t="shared" si="133"/>
        <v>#REF!</v>
      </c>
      <c r="W195" s="113">
        <f>W196+W207+W208+W212+W215+W216+W217+W218+W220</f>
        <v>0</v>
      </c>
      <c r="X195" s="113" t="e">
        <f t="shared" si="133"/>
        <v>#REF!</v>
      </c>
      <c r="Y195" s="113">
        <f>Y196+Y207+Y208+Y212+Y215+Y216+Y217+Y218+Y220</f>
        <v>0</v>
      </c>
      <c r="Z195" s="113" t="e">
        <f t="shared" si="133"/>
        <v>#REF!</v>
      </c>
      <c r="AA195" s="113">
        <f>AA196+AA207+AA208+AA212+AA215+AA216+AA217+AA218+AA220</f>
        <v>0</v>
      </c>
      <c r="AB195" s="114" t="e">
        <f t="shared" si="133"/>
        <v>#REF!</v>
      </c>
      <c r="AC195" s="113">
        <f>AC196+AC207+AC208+AC212+AC215+AC216+AC217+AC218+AC220</f>
        <v>59000</v>
      </c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</row>
    <row r="196" spans="1:188" ht="15.75" x14ac:dyDescent="0.2">
      <c r="A196" s="38"/>
      <c r="B196" s="39"/>
      <c r="C196" s="39"/>
      <c r="D196" s="39"/>
      <c r="E196" s="39" t="s">
        <v>36</v>
      </c>
      <c r="F196" s="40"/>
      <c r="G196" s="112" t="s">
        <v>164</v>
      </c>
      <c r="H196" s="111">
        <f t="shared" ref="H196:AB196" si="134">SUM(H197:H206)</f>
        <v>97559</v>
      </c>
      <c r="I196" s="113">
        <f t="shared" si="134"/>
        <v>23366</v>
      </c>
      <c r="J196" s="113">
        <f t="shared" si="134"/>
        <v>120925</v>
      </c>
      <c r="K196" s="113">
        <f t="shared" si="134"/>
        <v>0</v>
      </c>
      <c r="L196" s="113" t="e">
        <f t="shared" si="134"/>
        <v>#REF!</v>
      </c>
      <c r="M196" s="113">
        <f t="shared" si="134"/>
        <v>0</v>
      </c>
      <c r="N196" s="113" t="e">
        <f t="shared" si="134"/>
        <v>#REF!</v>
      </c>
      <c r="O196" s="113">
        <f t="shared" si="134"/>
        <v>0</v>
      </c>
      <c r="P196" s="113" t="e">
        <f t="shared" si="134"/>
        <v>#REF!</v>
      </c>
      <c r="Q196" s="113">
        <f t="shared" si="134"/>
        <v>0</v>
      </c>
      <c r="R196" s="113" t="e">
        <f t="shared" si="134"/>
        <v>#REF!</v>
      </c>
      <c r="S196" s="113">
        <f>SUM(S197:S206)</f>
        <v>0</v>
      </c>
      <c r="T196" s="113" t="e">
        <f t="shared" si="134"/>
        <v>#REF!</v>
      </c>
      <c r="U196" s="113">
        <f>SUM(U197:U206)</f>
        <v>0</v>
      </c>
      <c r="V196" s="113" t="e">
        <f t="shared" si="134"/>
        <v>#REF!</v>
      </c>
      <c r="W196" s="113">
        <f>SUM(W197:W206)</f>
        <v>0</v>
      </c>
      <c r="X196" s="113" t="e">
        <f t="shared" si="134"/>
        <v>#REF!</v>
      </c>
      <c r="Y196" s="113">
        <f>SUM(Y197:Y206)</f>
        <v>0</v>
      </c>
      <c r="Z196" s="113" t="e">
        <f t="shared" si="134"/>
        <v>#REF!</v>
      </c>
      <c r="AA196" s="113">
        <f>SUM(AA197:AA206)</f>
        <v>0</v>
      </c>
      <c r="AB196" s="114" t="e">
        <f t="shared" si="134"/>
        <v>#REF!</v>
      </c>
      <c r="AC196" s="113">
        <f>SUM(AC197:AC206)</f>
        <v>59000</v>
      </c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</row>
    <row r="197" spans="1:188" x14ac:dyDescent="0.2">
      <c r="A197" s="57"/>
      <c r="B197" s="58"/>
      <c r="C197" s="58"/>
      <c r="D197" s="58"/>
      <c r="E197" s="58"/>
      <c r="F197" s="59" t="s">
        <v>36</v>
      </c>
      <c r="G197" s="125" t="s">
        <v>165</v>
      </c>
      <c r="H197" s="61"/>
      <c r="I197" s="60">
        <v>0</v>
      </c>
      <c r="J197" s="60">
        <f t="shared" ref="J197:J202" si="135">H197+I197</f>
        <v>0</v>
      </c>
      <c r="K197" s="72"/>
      <c r="L197" s="72" t="e">
        <f>#REF!+K197</f>
        <v>#REF!</v>
      </c>
      <c r="M197" s="72"/>
      <c r="N197" s="72" t="e">
        <f t="shared" ref="N197:N202" si="136">L197+M197</f>
        <v>#REF!</v>
      </c>
      <c r="O197" s="72"/>
      <c r="P197" s="72" t="e">
        <f t="shared" ref="P197:P202" si="137">O197+N197</f>
        <v>#REF!</v>
      </c>
      <c r="Q197" s="72"/>
      <c r="R197" s="72" t="e">
        <f t="shared" ref="R197:R202" si="138">P197+Q197</f>
        <v>#REF!</v>
      </c>
      <c r="S197" s="72"/>
      <c r="T197" s="72" t="e">
        <f t="shared" ref="T197:T202" si="139">R197+S197</f>
        <v>#REF!</v>
      </c>
      <c r="U197" s="72"/>
      <c r="V197" s="72" t="e">
        <f t="shared" ref="V197:Z202" si="140">T197+U197</f>
        <v>#REF!</v>
      </c>
      <c r="W197" s="72"/>
      <c r="X197" s="72" t="e">
        <f t="shared" si="140"/>
        <v>#REF!</v>
      </c>
      <c r="Y197" s="50"/>
      <c r="Z197" s="72" t="e">
        <f t="shared" si="140"/>
        <v>#REF!</v>
      </c>
      <c r="AA197" s="72"/>
      <c r="AB197" s="128" t="e">
        <f t="shared" ref="AB197:AB202" si="141">Z197+AA197</f>
        <v>#REF!</v>
      </c>
      <c r="AC197" s="7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</row>
    <row r="198" spans="1:188" x14ac:dyDescent="0.2">
      <c r="A198" s="57"/>
      <c r="B198" s="58"/>
      <c r="C198" s="58"/>
      <c r="D198" s="58"/>
      <c r="E198" s="58"/>
      <c r="F198" s="59" t="s">
        <v>34</v>
      </c>
      <c r="G198" s="125" t="s">
        <v>166</v>
      </c>
      <c r="H198" s="61"/>
      <c r="I198" s="60">
        <v>0</v>
      </c>
      <c r="J198" s="60">
        <f t="shared" si="135"/>
        <v>0</v>
      </c>
      <c r="K198" s="72"/>
      <c r="L198" s="72" t="e">
        <f>#REF!+K198</f>
        <v>#REF!</v>
      </c>
      <c r="M198" s="72"/>
      <c r="N198" s="72" t="e">
        <f t="shared" si="136"/>
        <v>#REF!</v>
      </c>
      <c r="O198" s="72"/>
      <c r="P198" s="72" t="e">
        <f t="shared" si="137"/>
        <v>#REF!</v>
      </c>
      <c r="Q198" s="72"/>
      <c r="R198" s="72" t="e">
        <f t="shared" si="138"/>
        <v>#REF!</v>
      </c>
      <c r="S198" s="72"/>
      <c r="T198" s="72" t="e">
        <f t="shared" si="139"/>
        <v>#REF!</v>
      </c>
      <c r="U198" s="72"/>
      <c r="V198" s="72" t="e">
        <f t="shared" si="140"/>
        <v>#REF!</v>
      </c>
      <c r="W198" s="72"/>
      <c r="X198" s="72" t="e">
        <f t="shared" si="140"/>
        <v>#REF!</v>
      </c>
      <c r="Y198" s="50"/>
      <c r="Z198" s="72" t="e">
        <f t="shared" si="140"/>
        <v>#REF!</v>
      </c>
      <c r="AA198" s="72"/>
      <c r="AB198" s="128" t="e">
        <f t="shared" si="141"/>
        <v>#REF!</v>
      </c>
      <c r="AC198" s="7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</row>
    <row r="199" spans="1:188" x14ac:dyDescent="0.2">
      <c r="A199" s="57"/>
      <c r="B199" s="58"/>
      <c r="C199" s="58"/>
      <c r="D199" s="58"/>
      <c r="E199" s="58"/>
      <c r="F199" s="59" t="s">
        <v>53</v>
      </c>
      <c r="G199" s="125" t="s">
        <v>167</v>
      </c>
      <c r="H199" s="61">
        <v>20399</v>
      </c>
      <c r="I199" s="61">
        <v>281</v>
      </c>
      <c r="J199" s="60">
        <f t="shared" si="135"/>
        <v>20680</v>
      </c>
      <c r="K199" s="61"/>
      <c r="L199" s="72" t="e">
        <f>#REF!+K199</f>
        <v>#REF!</v>
      </c>
      <c r="M199" s="61"/>
      <c r="N199" s="72" t="e">
        <f t="shared" si="136"/>
        <v>#REF!</v>
      </c>
      <c r="O199" s="72"/>
      <c r="P199" s="72" t="e">
        <f t="shared" si="137"/>
        <v>#REF!</v>
      </c>
      <c r="Q199" s="63"/>
      <c r="R199" s="72" t="e">
        <f t="shared" si="138"/>
        <v>#REF!</v>
      </c>
      <c r="S199" s="72"/>
      <c r="T199" s="72" t="e">
        <f t="shared" si="139"/>
        <v>#REF!</v>
      </c>
      <c r="U199" s="72"/>
      <c r="V199" s="72" t="e">
        <f t="shared" si="140"/>
        <v>#REF!</v>
      </c>
      <c r="W199" s="72"/>
      <c r="X199" s="72" t="e">
        <f t="shared" si="140"/>
        <v>#REF!</v>
      </c>
      <c r="Y199" s="50"/>
      <c r="Z199" s="72" t="e">
        <f t="shared" si="140"/>
        <v>#REF!</v>
      </c>
      <c r="AA199" s="72"/>
      <c r="AB199" s="128" t="e">
        <f t="shared" si="141"/>
        <v>#REF!</v>
      </c>
      <c r="AC199" s="72">
        <v>6000</v>
      </c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</row>
    <row r="200" spans="1:188" x14ac:dyDescent="0.2">
      <c r="A200" s="57"/>
      <c r="B200" s="58"/>
      <c r="C200" s="58"/>
      <c r="D200" s="58"/>
      <c r="E200" s="58"/>
      <c r="F200" s="59" t="s">
        <v>23</v>
      </c>
      <c r="G200" s="125" t="s">
        <v>168</v>
      </c>
      <c r="H200" s="61">
        <v>1255</v>
      </c>
      <c r="I200" s="61">
        <v>224</v>
      </c>
      <c r="J200" s="60">
        <f t="shared" si="135"/>
        <v>1479</v>
      </c>
      <c r="K200" s="61"/>
      <c r="L200" s="72" t="e">
        <f>#REF!+K200</f>
        <v>#REF!</v>
      </c>
      <c r="M200" s="61"/>
      <c r="N200" s="72" t="e">
        <f t="shared" si="136"/>
        <v>#REF!</v>
      </c>
      <c r="O200" s="72"/>
      <c r="P200" s="72" t="e">
        <f t="shared" si="137"/>
        <v>#REF!</v>
      </c>
      <c r="Q200" s="63"/>
      <c r="R200" s="72" t="e">
        <f t="shared" si="138"/>
        <v>#REF!</v>
      </c>
      <c r="S200" s="72"/>
      <c r="T200" s="72" t="e">
        <f t="shared" si="139"/>
        <v>#REF!</v>
      </c>
      <c r="U200" s="72"/>
      <c r="V200" s="72" t="e">
        <f t="shared" si="140"/>
        <v>#REF!</v>
      </c>
      <c r="W200" s="72"/>
      <c r="X200" s="72" t="e">
        <f t="shared" si="140"/>
        <v>#REF!</v>
      </c>
      <c r="Y200" s="50"/>
      <c r="Z200" s="72" t="e">
        <f t="shared" si="140"/>
        <v>#REF!</v>
      </c>
      <c r="AA200" s="72"/>
      <c r="AB200" s="128" t="e">
        <f t="shared" si="141"/>
        <v>#REF!</v>
      </c>
      <c r="AC200" s="72">
        <v>1000</v>
      </c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</row>
    <row r="201" spans="1:188" x14ac:dyDescent="0.2">
      <c r="A201" s="57"/>
      <c r="B201" s="58"/>
      <c r="C201" s="58"/>
      <c r="D201" s="58"/>
      <c r="E201" s="58"/>
      <c r="F201" s="59" t="s">
        <v>171</v>
      </c>
      <c r="G201" s="125" t="s">
        <v>208</v>
      </c>
      <c r="H201" s="61">
        <v>1000</v>
      </c>
      <c r="I201" s="61">
        <v>0</v>
      </c>
      <c r="J201" s="60">
        <f t="shared" si="135"/>
        <v>1000</v>
      </c>
      <c r="K201" s="61"/>
      <c r="L201" s="72" t="e">
        <f>#REF!+K201</f>
        <v>#REF!</v>
      </c>
      <c r="M201" s="61"/>
      <c r="N201" s="72" t="e">
        <f t="shared" si="136"/>
        <v>#REF!</v>
      </c>
      <c r="O201" s="72"/>
      <c r="P201" s="72" t="e">
        <f t="shared" si="137"/>
        <v>#REF!</v>
      </c>
      <c r="Q201" s="63"/>
      <c r="R201" s="72" t="e">
        <f t="shared" si="138"/>
        <v>#REF!</v>
      </c>
      <c r="S201" s="72"/>
      <c r="T201" s="72" t="e">
        <f t="shared" si="139"/>
        <v>#REF!</v>
      </c>
      <c r="U201" s="72"/>
      <c r="V201" s="72" t="e">
        <f t="shared" si="140"/>
        <v>#REF!</v>
      </c>
      <c r="W201" s="72"/>
      <c r="X201" s="72" t="e">
        <f t="shared" si="140"/>
        <v>#REF!</v>
      </c>
      <c r="Y201" s="50"/>
      <c r="Z201" s="72" t="e">
        <f t="shared" si="140"/>
        <v>#REF!</v>
      </c>
      <c r="AA201" s="72"/>
      <c r="AB201" s="128" t="e">
        <f t="shared" si="141"/>
        <v>#REF!</v>
      </c>
      <c r="AC201" s="7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</row>
    <row r="202" spans="1:188" x14ac:dyDescent="0.2">
      <c r="A202" s="57"/>
      <c r="B202" s="58"/>
      <c r="C202" s="58"/>
      <c r="D202" s="58"/>
      <c r="E202" s="58"/>
      <c r="F202" s="59" t="s">
        <v>38</v>
      </c>
      <c r="G202" s="125" t="s">
        <v>209</v>
      </c>
      <c r="H202" s="61"/>
      <c r="I202" s="61"/>
      <c r="J202" s="60">
        <f t="shared" si="135"/>
        <v>0</v>
      </c>
      <c r="K202" s="61"/>
      <c r="L202" s="72" t="e">
        <f>#REF!+K202</f>
        <v>#REF!</v>
      </c>
      <c r="M202" s="61"/>
      <c r="N202" s="72" t="e">
        <f t="shared" si="136"/>
        <v>#REF!</v>
      </c>
      <c r="O202" s="72"/>
      <c r="P202" s="72" t="e">
        <f t="shared" si="137"/>
        <v>#REF!</v>
      </c>
      <c r="Q202" s="63"/>
      <c r="R202" s="72" t="e">
        <f t="shared" si="138"/>
        <v>#REF!</v>
      </c>
      <c r="S202" s="72"/>
      <c r="T202" s="72" t="e">
        <f t="shared" si="139"/>
        <v>#REF!</v>
      </c>
      <c r="U202" s="72"/>
      <c r="V202" s="72" t="e">
        <f t="shared" si="140"/>
        <v>#REF!</v>
      </c>
      <c r="W202" s="72"/>
      <c r="X202" s="72" t="e">
        <f t="shared" si="140"/>
        <v>#REF!</v>
      </c>
      <c r="Y202" s="50"/>
      <c r="Z202" s="72" t="e">
        <f t="shared" si="140"/>
        <v>#REF!</v>
      </c>
      <c r="AA202" s="72"/>
      <c r="AB202" s="128" t="e">
        <f t="shared" si="141"/>
        <v>#REF!</v>
      </c>
      <c r="AC202" s="7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</row>
    <row r="203" spans="1:188" x14ac:dyDescent="0.2">
      <c r="A203" s="57"/>
      <c r="B203" s="58"/>
      <c r="C203" s="58"/>
      <c r="D203" s="58"/>
      <c r="E203" s="58"/>
      <c r="F203" s="59"/>
      <c r="G203" s="125" t="s">
        <v>210</v>
      </c>
      <c r="H203" s="61"/>
      <c r="I203" s="61"/>
      <c r="J203" s="60"/>
      <c r="K203" s="61"/>
      <c r="L203" s="72" t="e">
        <f>#REF!+K203</f>
        <v>#REF!</v>
      </c>
      <c r="M203" s="61"/>
      <c r="N203" s="72"/>
      <c r="O203" s="72"/>
      <c r="P203" s="72"/>
      <c r="Q203" s="63"/>
      <c r="R203" s="72"/>
      <c r="S203" s="72"/>
      <c r="T203" s="72"/>
      <c r="U203" s="72"/>
      <c r="V203" s="72"/>
      <c r="W203" s="72"/>
      <c r="X203" s="72"/>
      <c r="Y203" s="50"/>
      <c r="Z203" s="72"/>
      <c r="AA203" s="72"/>
      <c r="AB203" s="128"/>
      <c r="AC203" s="7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</row>
    <row r="204" spans="1:188" ht="17.25" customHeight="1" x14ac:dyDescent="0.2">
      <c r="A204" s="57"/>
      <c r="B204" s="58"/>
      <c r="C204" s="58"/>
      <c r="D204" s="58"/>
      <c r="E204" s="58"/>
      <c r="F204" s="59" t="s">
        <v>144</v>
      </c>
      <c r="G204" s="125" t="s">
        <v>211</v>
      </c>
      <c r="H204" s="61">
        <v>515</v>
      </c>
      <c r="I204" s="61">
        <v>0</v>
      </c>
      <c r="J204" s="60">
        <f>H204+I204</f>
        <v>515</v>
      </c>
      <c r="K204" s="61"/>
      <c r="L204" s="72" t="e">
        <f>#REF!+K204</f>
        <v>#REF!</v>
      </c>
      <c r="M204" s="61"/>
      <c r="N204" s="72" t="e">
        <f>L204+M204</f>
        <v>#REF!</v>
      </c>
      <c r="O204" s="72"/>
      <c r="P204" s="72" t="e">
        <f>O204+N204</f>
        <v>#REF!</v>
      </c>
      <c r="Q204" s="63"/>
      <c r="R204" s="72" t="e">
        <f>P204+Q204</f>
        <v>#REF!</v>
      </c>
      <c r="S204" s="72"/>
      <c r="T204" s="72" t="e">
        <f>R204+S204</f>
        <v>#REF!</v>
      </c>
      <c r="U204" s="72"/>
      <c r="V204" s="72" t="e">
        <f>T204+U204</f>
        <v>#REF!</v>
      </c>
      <c r="W204" s="72"/>
      <c r="X204" s="72" t="e">
        <f>V204+W204</f>
        <v>#REF!</v>
      </c>
      <c r="Y204" s="50"/>
      <c r="Z204" s="72" t="e">
        <f>X204+Y204</f>
        <v>#REF!</v>
      </c>
      <c r="AA204" s="72"/>
      <c r="AB204" s="128" t="e">
        <f>Z204+AA204</f>
        <v>#REF!</v>
      </c>
      <c r="AC204" s="72">
        <v>2000</v>
      </c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</row>
    <row r="205" spans="1:188" x14ac:dyDescent="0.2">
      <c r="A205" s="57"/>
      <c r="B205" s="58"/>
      <c r="C205" s="58"/>
      <c r="D205" s="58"/>
      <c r="E205" s="58"/>
      <c r="F205" s="59" t="s">
        <v>146</v>
      </c>
      <c r="G205" s="125" t="s">
        <v>169</v>
      </c>
      <c r="H205" s="61">
        <v>42586</v>
      </c>
      <c r="I205" s="61">
        <v>17193</v>
      </c>
      <c r="J205" s="60">
        <f>H205+I205</f>
        <v>59779</v>
      </c>
      <c r="K205" s="61"/>
      <c r="L205" s="72" t="e">
        <f>#REF!+K205</f>
        <v>#REF!</v>
      </c>
      <c r="M205" s="61"/>
      <c r="N205" s="72" t="e">
        <f>L205+M205</f>
        <v>#REF!</v>
      </c>
      <c r="O205" s="72"/>
      <c r="P205" s="72" t="e">
        <f>O205+N205</f>
        <v>#REF!</v>
      </c>
      <c r="Q205" s="63"/>
      <c r="R205" s="72" t="e">
        <f>P205+Q205</f>
        <v>#REF!</v>
      </c>
      <c r="S205" s="72"/>
      <c r="T205" s="72" t="e">
        <f>R205+S205</f>
        <v>#REF!</v>
      </c>
      <c r="U205" s="72"/>
      <c r="V205" s="72" t="e">
        <f>T205+U205</f>
        <v>#REF!</v>
      </c>
      <c r="W205" s="72"/>
      <c r="X205" s="72" t="e">
        <f>V205+W205</f>
        <v>#REF!</v>
      </c>
      <c r="Y205" s="50"/>
      <c r="Z205" s="72" t="e">
        <f>X205+Y205</f>
        <v>#REF!</v>
      </c>
      <c r="AA205" s="72"/>
      <c r="AB205" s="128" t="e">
        <f>Z205+AA205</f>
        <v>#REF!</v>
      </c>
      <c r="AC205" s="72">
        <v>50000</v>
      </c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</row>
    <row r="206" spans="1:188" ht="30" x14ac:dyDescent="0.2">
      <c r="A206" s="57"/>
      <c r="B206" s="58"/>
      <c r="C206" s="58"/>
      <c r="D206" s="58"/>
      <c r="E206" s="58"/>
      <c r="F206" s="59" t="s">
        <v>117</v>
      </c>
      <c r="G206" s="125" t="s">
        <v>170</v>
      </c>
      <c r="H206" s="61">
        <v>31804</v>
      </c>
      <c r="I206" s="61">
        <v>5668</v>
      </c>
      <c r="J206" s="60">
        <f>H206+I206</f>
        <v>37472</v>
      </c>
      <c r="K206" s="61"/>
      <c r="L206" s="72" t="e">
        <f>#REF!+K206</f>
        <v>#REF!</v>
      </c>
      <c r="M206" s="61"/>
      <c r="N206" s="72" t="e">
        <f>L206+M206</f>
        <v>#REF!</v>
      </c>
      <c r="O206" s="72"/>
      <c r="P206" s="72" t="e">
        <f>O206+N206</f>
        <v>#REF!</v>
      </c>
      <c r="Q206" s="63"/>
      <c r="R206" s="72" t="e">
        <f>P206+Q206</f>
        <v>#REF!</v>
      </c>
      <c r="S206" s="72"/>
      <c r="T206" s="72" t="e">
        <f>R206+S206</f>
        <v>#REF!</v>
      </c>
      <c r="U206" s="72"/>
      <c r="V206" s="72" t="e">
        <f>T206+U206</f>
        <v>#REF!</v>
      </c>
      <c r="W206" s="72"/>
      <c r="X206" s="72" t="e">
        <f>V206+W206</f>
        <v>#REF!</v>
      </c>
      <c r="Y206" s="50"/>
      <c r="Z206" s="72" t="e">
        <f>X206+Y206</f>
        <v>#REF!</v>
      </c>
      <c r="AA206" s="72"/>
      <c r="AB206" s="128" t="e">
        <f>Z206+AA206</f>
        <v>#REF!</v>
      </c>
      <c r="AC206" s="7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</row>
    <row r="207" spans="1:188" x14ac:dyDescent="0.2">
      <c r="A207" s="57"/>
      <c r="B207" s="58"/>
      <c r="C207" s="58"/>
      <c r="D207" s="58"/>
      <c r="E207" s="58" t="s">
        <v>34</v>
      </c>
      <c r="F207" s="59"/>
      <c r="G207" s="125" t="s">
        <v>212</v>
      </c>
      <c r="H207" s="61"/>
      <c r="I207" s="61">
        <v>0</v>
      </c>
      <c r="J207" s="60">
        <f>H207+I207</f>
        <v>0</v>
      </c>
      <c r="K207" s="61"/>
      <c r="L207" s="72" t="e">
        <f>#REF!+K207</f>
        <v>#REF!</v>
      </c>
      <c r="M207" s="143"/>
      <c r="N207" s="72" t="e">
        <f>L207+M207</f>
        <v>#REF!</v>
      </c>
      <c r="O207" s="72"/>
      <c r="P207" s="72" t="e">
        <f>O207+N207</f>
        <v>#REF!</v>
      </c>
      <c r="Q207" s="72"/>
      <c r="R207" s="72" t="e">
        <f>P207+Q207</f>
        <v>#REF!</v>
      </c>
      <c r="S207" s="72"/>
      <c r="T207" s="72" t="e">
        <f>R207+S207</f>
        <v>#REF!</v>
      </c>
      <c r="U207" s="72"/>
      <c r="V207" s="72" t="e">
        <f>T207+U207</f>
        <v>#REF!</v>
      </c>
      <c r="W207" s="72"/>
      <c r="X207" s="72" t="e">
        <f>V207+W207</f>
        <v>#REF!</v>
      </c>
      <c r="Y207" s="50"/>
      <c r="Z207" s="72" t="e">
        <f>X207+Y207</f>
        <v>#REF!</v>
      </c>
      <c r="AA207" s="72"/>
      <c r="AB207" s="128" t="e">
        <f>Z207+AA207</f>
        <v>#REF!</v>
      </c>
      <c r="AC207" s="7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</row>
    <row r="208" spans="1:188" ht="15.75" x14ac:dyDescent="0.2">
      <c r="A208" s="38"/>
      <c r="B208" s="39"/>
      <c r="C208" s="39"/>
      <c r="D208" s="39"/>
      <c r="E208" s="39" t="s">
        <v>171</v>
      </c>
      <c r="F208" s="40"/>
      <c r="G208" s="122" t="s">
        <v>172</v>
      </c>
      <c r="H208" s="113">
        <f t="shared" ref="H208:AB208" si="142">SUM(H209:H211)</f>
        <v>0</v>
      </c>
      <c r="I208" s="144">
        <f t="shared" si="142"/>
        <v>0</v>
      </c>
      <c r="J208" s="113">
        <f t="shared" si="142"/>
        <v>0</v>
      </c>
      <c r="K208" s="144">
        <f t="shared" si="142"/>
        <v>0</v>
      </c>
      <c r="L208" s="113" t="e">
        <f t="shared" si="142"/>
        <v>#REF!</v>
      </c>
      <c r="M208" s="113">
        <f>SUM(M209:M211)</f>
        <v>0</v>
      </c>
      <c r="N208" s="113" t="e">
        <f t="shared" si="142"/>
        <v>#REF!</v>
      </c>
      <c r="O208" s="113">
        <f t="shared" si="142"/>
        <v>0</v>
      </c>
      <c r="P208" s="113" t="e">
        <f t="shared" si="142"/>
        <v>#REF!</v>
      </c>
      <c r="Q208" s="113">
        <f t="shared" si="142"/>
        <v>0</v>
      </c>
      <c r="R208" s="113" t="e">
        <f t="shared" si="142"/>
        <v>#REF!</v>
      </c>
      <c r="S208" s="113">
        <f>SUM(S209:S211)</f>
        <v>0</v>
      </c>
      <c r="T208" s="113" t="e">
        <f t="shared" si="142"/>
        <v>#REF!</v>
      </c>
      <c r="U208" s="113">
        <f>SUM(U209:U211)</f>
        <v>0</v>
      </c>
      <c r="V208" s="113" t="e">
        <f t="shared" si="142"/>
        <v>#REF!</v>
      </c>
      <c r="W208" s="113">
        <f>SUM(W209:W211)</f>
        <v>0</v>
      </c>
      <c r="X208" s="113" t="e">
        <f t="shared" si="142"/>
        <v>#REF!</v>
      </c>
      <c r="Y208" s="113">
        <f>SUM(Y209:Y211)</f>
        <v>0</v>
      </c>
      <c r="Z208" s="113" t="e">
        <f t="shared" si="142"/>
        <v>#REF!</v>
      </c>
      <c r="AA208" s="113">
        <f>SUM(AA209:AA211)</f>
        <v>0</v>
      </c>
      <c r="AB208" s="114" t="e">
        <f t="shared" si="142"/>
        <v>#REF!</v>
      </c>
      <c r="AC208" s="113">
        <f>SUM(AC209:AC211)</f>
        <v>0</v>
      </c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</row>
    <row r="209" spans="1:188" x14ac:dyDescent="0.2">
      <c r="A209" s="57"/>
      <c r="B209" s="58"/>
      <c r="C209" s="58"/>
      <c r="D209" s="58"/>
      <c r="E209" s="58"/>
      <c r="F209" s="59"/>
      <c r="G209" s="125" t="s">
        <v>173</v>
      </c>
      <c r="H209" s="143"/>
      <c r="I209" s="61"/>
      <c r="J209" s="60"/>
      <c r="K209" s="61"/>
      <c r="L209" s="72"/>
      <c r="M209" s="143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50"/>
      <c r="Z209" s="72"/>
      <c r="AA209" s="72"/>
      <c r="AB209" s="128"/>
      <c r="AC209" s="7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</row>
    <row r="210" spans="1:188" x14ac:dyDescent="0.2">
      <c r="A210" s="57"/>
      <c r="B210" s="58"/>
      <c r="C210" s="58"/>
      <c r="D210" s="58"/>
      <c r="E210" s="58"/>
      <c r="F210" s="59"/>
      <c r="G210" s="125" t="s">
        <v>174</v>
      </c>
      <c r="H210" s="143"/>
      <c r="I210" s="61"/>
      <c r="J210" s="60"/>
      <c r="K210" s="61"/>
      <c r="L210" s="72"/>
      <c r="M210" s="143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50"/>
      <c r="Z210" s="72"/>
      <c r="AA210" s="72"/>
      <c r="AB210" s="128"/>
      <c r="AC210" s="7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</row>
    <row r="211" spans="1:188" x14ac:dyDescent="0.2">
      <c r="A211" s="57"/>
      <c r="B211" s="58"/>
      <c r="C211" s="58"/>
      <c r="D211" s="58"/>
      <c r="E211" s="58"/>
      <c r="F211" s="59" t="s">
        <v>117</v>
      </c>
      <c r="G211" s="125" t="s">
        <v>175</v>
      </c>
      <c r="H211" s="61"/>
      <c r="I211" s="61">
        <v>0</v>
      </c>
      <c r="J211" s="60">
        <f>H211+I211</f>
        <v>0</v>
      </c>
      <c r="K211" s="61"/>
      <c r="L211" s="72" t="e">
        <f>#REF!+K211</f>
        <v>#REF!</v>
      </c>
      <c r="M211" s="61"/>
      <c r="N211" s="72" t="e">
        <f>L211+M211</f>
        <v>#REF!</v>
      </c>
      <c r="O211" s="72"/>
      <c r="P211" s="72" t="e">
        <f>O211+N211</f>
        <v>#REF!</v>
      </c>
      <c r="Q211" s="72"/>
      <c r="R211" s="72" t="e">
        <f>P211+Q211</f>
        <v>#REF!</v>
      </c>
      <c r="S211" s="72"/>
      <c r="T211" s="72" t="e">
        <f>R211+S211</f>
        <v>#REF!</v>
      </c>
      <c r="U211" s="72"/>
      <c r="V211" s="72" t="e">
        <f>T211+U211</f>
        <v>#REF!</v>
      </c>
      <c r="W211" s="72"/>
      <c r="X211" s="72" t="e">
        <f>V211+W211</f>
        <v>#REF!</v>
      </c>
      <c r="Y211" s="50"/>
      <c r="Z211" s="72" t="e">
        <f>X211+Y211</f>
        <v>#REF!</v>
      </c>
      <c r="AA211" s="72"/>
      <c r="AB211" s="128" t="e">
        <f>Z211+AA211</f>
        <v>#REF!</v>
      </c>
      <c r="AC211" s="7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</row>
    <row r="212" spans="1:188" ht="15.75" x14ac:dyDescent="0.2">
      <c r="A212" s="38"/>
      <c r="B212" s="39"/>
      <c r="C212" s="39"/>
      <c r="D212" s="39"/>
      <c r="E212" s="39" t="s">
        <v>38</v>
      </c>
      <c r="F212" s="40"/>
      <c r="G212" s="122" t="s">
        <v>213</v>
      </c>
      <c r="H212" s="113">
        <f t="shared" ref="H212:AB212" si="143">H213+H214</f>
        <v>0</v>
      </c>
      <c r="I212" s="144">
        <f t="shared" si="143"/>
        <v>0</v>
      </c>
      <c r="J212" s="113">
        <f t="shared" si="143"/>
        <v>0</v>
      </c>
      <c r="K212" s="144">
        <f t="shared" si="143"/>
        <v>0</v>
      </c>
      <c r="L212" s="113" t="e">
        <f t="shared" si="143"/>
        <v>#REF!</v>
      </c>
      <c r="M212" s="113">
        <f>M213+M214</f>
        <v>0</v>
      </c>
      <c r="N212" s="113" t="e">
        <f t="shared" si="143"/>
        <v>#REF!</v>
      </c>
      <c r="O212" s="113">
        <f t="shared" si="143"/>
        <v>0</v>
      </c>
      <c r="P212" s="113" t="e">
        <f t="shared" si="143"/>
        <v>#REF!</v>
      </c>
      <c r="Q212" s="113">
        <f t="shared" si="143"/>
        <v>0</v>
      </c>
      <c r="R212" s="113" t="e">
        <f t="shared" si="143"/>
        <v>#REF!</v>
      </c>
      <c r="S212" s="113">
        <f>S213+S214</f>
        <v>0</v>
      </c>
      <c r="T212" s="113" t="e">
        <f t="shared" si="143"/>
        <v>#REF!</v>
      </c>
      <c r="U212" s="113">
        <f>U213+U214</f>
        <v>0</v>
      </c>
      <c r="V212" s="113" t="e">
        <f t="shared" si="143"/>
        <v>#REF!</v>
      </c>
      <c r="W212" s="113">
        <f>W213+W214</f>
        <v>0</v>
      </c>
      <c r="X212" s="113" t="e">
        <f t="shared" si="143"/>
        <v>#REF!</v>
      </c>
      <c r="Y212" s="113">
        <f>Y213+Y214</f>
        <v>0</v>
      </c>
      <c r="Z212" s="113" t="e">
        <f t="shared" si="143"/>
        <v>#REF!</v>
      </c>
      <c r="AA212" s="113">
        <f>AA213+AA214</f>
        <v>0</v>
      </c>
      <c r="AB212" s="114" t="e">
        <f t="shared" si="143"/>
        <v>#REF!</v>
      </c>
      <c r="AC212" s="113">
        <f>AC213+AC214</f>
        <v>0</v>
      </c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</row>
    <row r="213" spans="1:188" x14ac:dyDescent="0.2">
      <c r="A213" s="57"/>
      <c r="B213" s="58"/>
      <c r="C213" s="58"/>
      <c r="D213" s="58"/>
      <c r="E213" s="58"/>
      <c r="F213" s="59" t="s">
        <v>36</v>
      </c>
      <c r="G213" s="125" t="s">
        <v>214</v>
      </c>
      <c r="H213" s="143"/>
      <c r="I213" s="61"/>
      <c r="J213" s="60">
        <f>H213+I213</f>
        <v>0</v>
      </c>
      <c r="K213" s="61"/>
      <c r="L213" s="72" t="e">
        <f>#REF!+K213</f>
        <v>#REF!</v>
      </c>
      <c r="M213" s="143"/>
      <c r="N213" s="72" t="e">
        <f>L213+M213</f>
        <v>#REF!</v>
      </c>
      <c r="O213" s="72"/>
      <c r="P213" s="72" t="e">
        <f>O213+N213</f>
        <v>#REF!</v>
      </c>
      <c r="Q213" s="72"/>
      <c r="R213" s="72" t="e">
        <f>P213+Q213</f>
        <v>#REF!</v>
      </c>
      <c r="S213" s="72"/>
      <c r="T213" s="72" t="e">
        <f>R213+S213</f>
        <v>#REF!</v>
      </c>
      <c r="U213" s="72"/>
      <c r="V213" s="72" t="e">
        <f>T213+U213</f>
        <v>#REF!</v>
      </c>
      <c r="W213" s="72"/>
      <c r="X213" s="72" t="e">
        <f>V213+W213</f>
        <v>#REF!</v>
      </c>
      <c r="Y213" s="50"/>
      <c r="Z213" s="72" t="e">
        <f>X213+Y213</f>
        <v>#REF!</v>
      </c>
      <c r="AA213" s="72"/>
      <c r="AB213" s="128" t="e">
        <f>Z213+AA213</f>
        <v>#REF!</v>
      </c>
      <c r="AC213" s="7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</row>
    <row r="214" spans="1:188" x14ac:dyDescent="0.2">
      <c r="A214" s="57"/>
      <c r="B214" s="58"/>
      <c r="C214" s="58"/>
      <c r="D214" s="58"/>
      <c r="E214" s="58"/>
      <c r="F214" s="59"/>
      <c r="G214" s="125" t="s">
        <v>215</v>
      </c>
      <c r="H214" s="143"/>
      <c r="I214" s="61"/>
      <c r="J214" s="60"/>
      <c r="K214" s="61"/>
      <c r="L214" s="72" t="e">
        <f>#REF!+K214</f>
        <v>#REF!</v>
      </c>
      <c r="M214" s="143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50"/>
      <c r="Z214" s="72"/>
      <c r="AA214" s="72"/>
      <c r="AB214" s="128"/>
      <c r="AC214" s="7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</row>
    <row r="215" spans="1:188" x14ac:dyDescent="0.2">
      <c r="A215" s="57"/>
      <c r="B215" s="58"/>
      <c r="C215" s="58"/>
      <c r="D215" s="58"/>
      <c r="E215" s="58">
        <v>11</v>
      </c>
      <c r="F215" s="59"/>
      <c r="G215" s="125" t="s">
        <v>216</v>
      </c>
      <c r="H215" s="143"/>
      <c r="I215" s="61">
        <v>355</v>
      </c>
      <c r="J215" s="60">
        <f>H215+I215</f>
        <v>355</v>
      </c>
      <c r="K215" s="61"/>
      <c r="L215" s="72" t="e">
        <f>#REF!+K215</f>
        <v>#REF!</v>
      </c>
      <c r="M215" s="143"/>
      <c r="N215" s="72" t="e">
        <f>L215+M215</f>
        <v>#REF!</v>
      </c>
      <c r="O215" s="72"/>
      <c r="P215" s="72" t="e">
        <f>O215+N215</f>
        <v>#REF!</v>
      </c>
      <c r="Q215" s="72"/>
      <c r="R215" s="72" t="e">
        <f>P215+Q215</f>
        <v>#REF!</v>
      </c>
      <c r="S215" s="72"/>
      <c r="T215" s="72" t="e">
        <f>R215+S215</f>
        <v>#REF!</v>
      </c>
      <c r="U215" s="72"/>
      <c r="V215" s="72" t="e">
        <f>T215+U215</f>
        <v>#REF!</v>
      </c>
      <c r="W215" s="72"/>
      <c r="X215" s="72" t="e">
        <f>V215+W215</f>
        <v>#REF!</v>
      </c>
      <c r="Y215" s="50"/>
      <c r="Z215" s="72" t="e">
        <f>X215+Y215</f>
        <v>#REF!</v>
      </c>
      <c r="AA215" s="72"/>
      <c r="AB215" s="128" t="e">
        <f>Z215+AA215</f>
        <v>#REF!</v>
      </c>
      <c r="AC215" s="7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</row>
    <row r="216" spans="1:188" x14ac:dyDescent="0.2">
      <c r="A216" s="57"/>
      <c r="B216" s="58"/>
      <c r="C216" s="58"/>
      <c r="D216" s="58"/>
      <c r="E216" s="58">
        <v>13</v>
      </c>
      <c r="F216" s="59"/>
      <c r="G216" s="125" t="s">
        <v>176</v>
      </c>
      <c r="H216" s="143"/>
      <c r="I216" s="61"/>
      <c r="J216" s="60">
        <f>H216+I216</f>
        <v>0</v>
      </c>
      <c r="K216" s="61"/>
      <c r="L216" s="72" t="e">
        <f>#REF!+K216</f>
        <v>#REF!</v>
      </c>
      <c r="M216" s="143"/>
      <c r="N216" s="72" t="e">
        <f>L216+M216</f>
        <v>#REF!</v>
      </c>
      <c r="O216" s="72"/>
      <c r="P216" s="72" t="e">
        <f>O216+N216</f>
        <v>#REF!</v>
      </c>
      <c r="Q216" s="72"/>
      <c r="R216" s="72" t="e">
        <f>P216+Q216</f>
        <v>#REF!</v>
      </c>
      <c r="S216" s="72"/>
      <c r="T216" s="72" t="e">
        <f>R216+S216</f>
        <v>#REF!</v>
      </c>
      <c r="U216" s="72"/>
      <c r="V216" s="72" t="e">
        <f>T216+U216</f>
        <v>#REF!</v>
      </c>
      <c r="W216" s="72"/>
      <c r="X216" s="72" t="e">
        <f>V216+W216</f>
        <v>#REF!</v>
      </c>
      <c r="Y216" s="50"/>
      <c r="Z216" s="72" t="e">
        <f>X216+Y216</f>
        <v>#REF!</v>
      </c>
      <c r="AA216" s="72"/>
      <c r="AB216" s="128" t="e">
        <f>Z216+AA216</f>
        <v>#REF!</v>
      </c>
      <c r="AC216" s="7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</row>
    <row r="217" spans="1:188" x14ac:dyDescent="0.2">
      <c r="A217" s="57"/>
      <c r="B217" s="58"/>
      <c r="C217" s="58"/>
      <c r="D217" s="58"/>
      <c r="E217" s="58">
        <v>14</v>
      </c>
      <c r="F217" s="59"/>
      <c r="G217" s="125" t="s">
        <v>217</v>
      </c>
      <c r="H217" s="143"/>
      <c r="I217" s="61"/>
      <c r="J217" s="60">
        <f>H217+I217</f>
        <v>0</v>
      </c>
      <c r="K217" s="61"/>
      <c r="L217" s="72" t="e">
        <f>#REF!+K217</f>
        <v>#REF!</v>
      </c>
      <c r="M217" s="143"/>
      <c r="N217" s="72" t="e">
        <f>L217+M217</f>
        <v>#REF!</v>
      </c>
      <c r="O217" s="72"/>
      <c r="P217" s="72" t="e">
        <f>O217+N217</f>
        <v>#REF!</v>
      </c>
      <c r="Q217" s="72"/>
      <c r="R217" s="72" t="e">
        <f>P217+Q217</f>
        <v>#REF!</v>
      </c>
      <c r="S217" s="72"/>
      <c r="T217" s="72" t="e">
        <f>R217+S217</f>
        <v>#REF!</v>
      </c>
      <c r="U217" s="72"/>
      <c r="V217" s="72" t="e">
        <f>T217+U217</f>
        <v>#REF!</v>
      </c>
      <c r="W217" s="72"/>
      <c r="X217" s="72" t="e">
        <f>V217+W217</f>
        <v>#REF!</v>
      </c>
      <c r="Y217" s="50"/>
      <c r="Z217" s="72" t="e">
        <f>X217+Y217</f>
        <v>#REF!</v>
      </c>
      <c r="AA217" s="72"/>
      <c r="AB217" s="128" t="e">
        <f>Z217+AA217</f>
        <v>#REF!</v>
      </c>
      <c r="AC217" s="7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</row>
    <row r="218" spans="1:188" x14ac:dyDescent="0.2">
      <c r="A218" s="57"/>
      <c r="B218" s="58"/>
      <c r="C218" s="58"/>
      <c r="D218" s="58"/>
      <c r="E218" s="58"/>
      <c r="F218" s="59"/>
      <c r="G218" s="125" t="s">
        <v>218</v>
      </c>
      <c r="H218" s="143"/>
      <c r="I218" s="61"/>
      <c r="J218" s="60"/>
      <c r="K218" s="61"/>
      <c r="L218" s="72"/>
      <c r="M218" s="143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50"/>
      <c r="Z218" s="72"/>
      <c r="AA218" s="72"/>
      <c r="AB218" s="128"/>
      <c r="AC218" s="7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</row>
    <row r="219" spans="1:188" ht="30" x14ac:dyDescent="0.2">
      <c r="A219" s="57"/>
      <c r="B219" s="58"/>
      <c r="C219" s="58"/>
      <c r="D219" s="58"/>
      <c r="E219" s="58"/>
      <c r="F219" s="59"/>
      <c r="G219" s="125" t="s">
        <v>219</v>
      </c>
      <c r="H219" s="143"/>
      <c r="I219" s="61"/>
      <c r="J219" s="60"/>
      <c r="K219" s="61"/>
      <c r="L219" s="72"/>
      <c r="M219" s="143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50"/>
      <c r="Z219" s="72"/>
      <c r="AA219" s="72"/>
      <c r="AB219" s="128"/>
      <c r="AC219" s="7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</row>
    <row r="220" spans="1:188" ht="15.75" x14ac:dyDescent="0.2">
      <c r="A220" s="38"/>
      <c r="B220" s="39"/>
      <c r="C220" s="39"/>
      <c r="D220" s="39"/>
      <c r="E220" s="39" t="s">
        <v>117</v>
      </c>
      <c r="F220" s="40"/>
      <c r="G220" s="122" t="s">
        <v>177</v>
      </c>
      <c r="H220" s="113">
        <f t="shared" ref="H220:AB220" si="144">H221+H222+H223+H224</f>
        <v>0</v>
      </c>
      <c r="I220" s="144">
        <f t="shared" si="144"/>
        <v>0</v>
      </c>
      <c r="J220" s="113">
        <f t="shared" si="144"/>
        <v>0</v>
      </c>
      <c r="K220" s="144">
        <f t="shared" si="144"/>
        <v>0</v>
      </c>
      <c r="L220" s="113" t="e">
        <f t="shared" si="144"/>
        <v>#REF!</v>
      </c>
      <c r="M220" s="113">
        <f>M221+M222+M223+M224</f>
        <v>0</v>
      </c>
      <c r="N220" s="113" t="e">
        <f t="shared" si="144"/>
        <v>#REF!</v>
      </c>
      <c r="O220" s="113">
        <f t="shared" si="144"/>
        <v>0</v>
      </c>
      <c r="P220" s="113" t="e">
        <f t="shared" si="144"/>
        <v>#REF!</v>
      </c>
      <c r="Q220" s="113">
        <f t="shared" si="144"/>
        <v>0</v>
      </c>
      <c r="R220" s="113" t="e">
        <f t="shared" si="144"/>
        <v>#REF!</v>
      </c>
      <c r="S220" s="113">
        <f>S221+S222+S223+S224</f>
        <v>0</v>
      </c>
      <c r="T220" s="113" t="e">
        <f t="shared" si="144"/>
        <v>#REF!</v>
      </c>
      <c r="U220" s="113">
        <f>U221+U222+U223+U224</f>
        <v>0</v>
      </c>
      <c r="V220" s="113" t="e">
        <f t="shared" si="144"/>
        <v>#REF!</v>
      </c>
      <c r="W220" s="113">
        <f>W221+W222+W223+W224</f>
        <v>0</v>
      </c>
      <c r="X220" s="113" t="e">
        <f t="shared" si="144"/>
        <v>#REF!</v>
      </c>
      <c r="Y220" s="113">
        <f>Y221+Y222+Y223+Y224</f>
        <v>0</v>
      </c>
      <c r="Z220" s="113" t="e">
        <f t="shared" si="144"/>
        <v>#REF!</v>
      </c>
      <c r="AA220" s="113">
        <f>AA221+AA222+AA223+AA224</f>
        <v>0</v>
      </c>
      <c r="AB220" s="114" t="e">
        <f t="shared" si="144"/>
        <v>#REF!</v>
      </c>
      <c r="AC220" s="113">
        <f>AC221+AC222+AC223+AC224</f>
        <v>0</v>
      </c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</row>
    <row r="221" spans="1:188" x14ac:dyDescent="0.2">
      <c r="A221" s="57"/>
      <c r="B221" s="58"/>
      <c r="C221" s="58"/>
      <c r="D221" s="58"/>
      <c r="E221" s="58"/>
      <c r="F221" s="59"/>
      <c r="G221" s="125" t="s">
        <v>178</v>
      </c>
      <c r="H221" s="143"/>
      <c r="I221" s="61"/>
      <c r="J221" s="60"/>
      <c r="K221" s="61"/>
      <c r="L221" s="72"/>
      <c r="M221" s="143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50"/>
      <c r="Z221" s="72"/>
      <c r="AA221" s="72"/>
      <c r="AB221" s="128"/>
      <c r="AC221" s="7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</row>
    <row r="222" spans="1:188" x14ac:dyDescent="0.2">
      <c r="A222" s="57"/>
      <c r="B222" s="58"/>
      <c r="C222" s="58"/>
      <c r="D222" s="58"/>
      <c r="E222" s="58"/>
      <c r="F222" s="59" t="s">
        <v>23</v>
      </c>
      <c r="G222" s="125" t="s">
        <v>179</v>
      </c>
      <c r="H222" s="143"/>
      <c r="I222" s="61"/>
      <c r="J222" s="60">
        <f>H222+I222</f>
        <v>0</v>
      </c>
      <c r="K222" s="61"/>
      <c r="L222" s="72" t="e">
        <f>#REF!+K222</f>
        <v>#REF!</v>
      </c>
      <c r="M222" s="143"/>
      <c r="N222" s="72" t="e">
        <f>L222+M222</f>
        <v>#REF!</v>
      </c>
      <c r="O222" s="72"/>
      <c r="P222" s="72" t="e">
        <f>O222+N222</f>
        <v>#REF!</v>
      </c>
      <c r="Q222" s="72"/>
      <c r="R222" s="72" t="e">
        <f>P222+Q222</f>
        <v>#REF!</v>
      </c>
      <c r="S222" s="72"/>
      <c r="T222" s="72" t="e">
        <f>R222+S222</f>
        <v>#REF!</v>
      </c>
      <c r="U222" s="72"/>
      <c r="V222" s="72" t="e">
        <f>T222+U222</f>
        <v>#REF!</v>
      </c>
      <c r="W222" s="72"/>
      <c r="X222" s="72" t="e">
        <f>V222+W222</f>
        <v>#REF!</v>
      </c>
      <c r="Y222" s="50"/>
      <c r="Z222" s="72" t="e">
        <f>X222+Y222</f>
        <v>#REF!</v>
      </c>
      <c r="AA222" s="72"/>
      <c r="AB222" s="128" t="e">
        <f>Z222+AA222</f>
        <v>#REF!</v>
      </c>
      <c r="AC222" s="7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</row>
    <row r="223" spans="1:188" x14ac:dyDescent="0.2">
      <c r="A223" s="57"/>
      <c r="B223" s="58"/>
      <c r="C223" s="58"/>
      <c r="D223" s="58"/>
      <c r="E223" s="58"/>
      <c r="F223" s="59"/>
      <c r="G223" s="125" t="s">
        <v>180</v>
      </c>
      <c r="H223" s="143"/>
      <c r="I223" s="61"/>
      <c r="J223" s="60"/>
      <c r="K223" s="61"/>
      <c r="L223" s="72" t="e">
        <f>#REF!+K223</f>
        <v>#REF!</v>
      </c>
      <c r="M223" s="143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50"/>
      <c r="Z223" s="72"/>
      <c r="AA223" s="72"/>
      <c r="AB223" s="128"/>
      <c r="AC223" s="7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</row>
    <row r="224" spans="1:188" x14ac:dyDescent="0.2">
      <c r="A224" s="57"/>
      <c r="B224" s="58"/>
      <c r="C224" s="58"/>
      <c r="D224" s="58"/>
      <c r="E224" s="58"/>
      <c r="F224" s="59" t="s">
        <v>117</v>
      </c>
      <c r="G224" s="125" t="s">
        <v>181</v>
      </c>
      <c r="H224" s="61"/>
      <c r="I224" s="61">
        <v>0</v>
      </c>
      <c r="J224" s="60">
        <f>H224+I224</f>
        <v>0</v>
      </c>
      <c r="K224" s="61"/>
      <c r="L224" s="72" t="e">
        <f>#REF!+K224</f>
        <v>#REF!</v>
      </c>
      <c r="M224" s="143"/>
      <c r="N224" s="72" t="e">
        <f>L224+M224</f>
        <v>#REF!</v>
      </c>
      <c r="O224" s="72"/>
      <c r="P224" s="72" t="e">
        <f>O224+N224</f>
        <v>#REF!</v>
      </c>
      <c r="Q224" s="72"/>
      <c r="R224" s="72" t="e">
        <f>P224+Q224</f>
        <v>#REF!</v>
      </c>
      <c r="S224" s="72"/>
      <c r="T224" s="72" t="e">
        <f>R224+S224</f>
        <v>#REF!</v>
      </c>
      <c r="U224" s="72"/>
      <c r="V224" s="72" t="e">
        <f>T224+U224</f>
        <v>#REF!</v>
      </c>
      <c r="W224" s="72"/>
      <c r="X224" s="72" t="e">
        <f>V224+W224</f>
        <v>#REF!</v>
      </c>
      <c r="Y224" s="50"/>
      <c r="Z224" s="72" t="e">
        <f>X224+Y224</f>
        <v>#REF!</v>
      </c>
      <c r="AA224" s="72"/>
      <c r="AB224" s="128" t="e">
        <f>Z224+AA224</f>
        <v>#REF!</v>
      </c>
      <c r="AC224" s="7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</row>
    <row r="225" spans="1:188" ht="15.75" x14ac:dyDescent="0.2">
      <c r="A225" s="38"/>
      <c r="B225" s="39"/>
      <c r="C225" s="39"/>
      <c r="D225" s="39" t="s">
        <v>118</v>
      </c>
      <c r="E225" s="39"/>
      <c r="F225" s="40"/>
      <c r="G225" s="122" t="s">
        <v>220</v>
      </c>
      <c r="H225" s="113">
        <f t="shared" ref="H225:AB225" si="145">H226</f>
        <v>0</v>
      </c>
      <c r="I225" s="144">
        <f t="shared" si="145"/>
        <v>0</v>
      </c>
      <c r="J225" s="113">
        <f t="shared" si="145"/>
        <v>0</v>
      </c>
      <c r="K225" s="144">
        <f t="shared" si="145"/>
        <v>0</v>
      </c>
      <c r="L225" s="113" t="e">
        <f t="shared" si="145"/>
        <v>#REF!</v>
      </c>
      <c r="M225" s="113">
        <f>M226</f>
        <v>0</v>
      </c>
      <c r="N225" s="113" t="e">
        <f t="shared" si="145"/>
        <v>#REF!</v>
      </c>
      <c r="O225" s="113">
        <f t="shared" si="145"/>
        <v>0</v>
      </c>
      <c r="P225" s="113" t="e">
        <f t="shared" si="145"/>
        <v>#REF!</v>
      </c>
      <c r="Q225" s="113">
        <f t="shared" si="145"/>
        <v>0</v>
      </c>
      <c r="R225" s="113" t="e">
        <f t="shared" si="145"/>
        <v>#REF!</v>
      </c>
      <c r="S225" s="113">
        <f>S226</f>
        <v>0</v>
      </c>
      <c r="T225" s="113" t="e">
        <f t="shared" si="145"/>
        <v>#REF!</v>
      </c>
      <c r="U225" s="113">
        <f>U226</f>
        <v>0</v>
      </c>
      <c r="V225" s="113" t="e">
        <f t="shared" si="145"/>
        <v>#REF!</v>
      </c>
      <c r="W225" s="113">
        <f>W226</f>
        <v>0</v>
      </c>
      <c r="X225" s="113" t="e">
        <f t="shared" si="145"/>
        <v>#REF!</v>
      </c>
      <c r="Y225" s="113">
        <f>Y226</f>
        <v>0</v>
      </c>
      <c r="Z225" s="113" t="e">
        <f t="shared" si="145"/>
        <v>#REF!</v>
      </c>
      <c r="AA225" s="113">
        <f>AA226</f>
        <v>0</v>
      </c>
      <c r="AB225" s="114" t="e">
        <f t="shared" si="145"/>
        <v>#REF!</v>
      </c>
      <c r="AC225" s="113">
        <f>AC226</f>
        <v>0</v>
      </c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</row>
    <row r="226" spans="1:188" ht="30" x14ac:dyDescent="0.2">
      <c r="A226" s="57"/>
      <c r="B226" s="58"/>
      <c r="C226" s="58"/>
      <c r="D226" s="58"/>
      <c r="E226" s="58" t="s">
        <v>146</v>
      </c>
      <c r="F226" s="59"/>
      <c r="G226" s="125" t="s">
        <v>221</v>
      </c>
      <c r="H226" s="143"/>
      <c r="I226" s="61"/>
      <c r="J226" s="60">
        <f>H226+I226</f>
        <v>0</v>
      </c>
      <c r="K226" s="61"/>
      <c r="L226" s="72" t="e">
        <f>#REF!+K226</f>
        <v>#REF!</v>
      </c>
      <c r="M226" s="143"/>
      <c r="N226" s="72" t="e">
        <f>L226+M226</f>
        <v>#REF!</v>
      </c>
      <c r="O226" s="72"/>
      <c r="P226" s="72" t="e">
        <f>O226+N226</f>
        <v>#REF!</v>
      </c>
      <c r="Q226" s="72"/>
      <c r="R226" s="72" t="e">
        <f>P226+Q226</f>
        <v>#REF!</v>
      </c>
      <c r="S226" s="72"/>
      <c r="T226" s="72" t="e">
        <f>R226+S226</f>
        <v>#REF!</v>
      </c>
      <c r="U226" s="72"/>
      <c r="V226" s="72" t="e">
        <f>T226+U226</f>
        <v>#REF!</v>
      </c>
      <c r="W226" s="72"/>
      <c r="X226" s="72" t="e">
        <f>V226+W226</f>
        <v>#REF!</v>
      </c>
      <c r="Y226" s="50"/>
      <c r="Z226" s="72" t="e">
        <f>X226+Y226</f>
        <v>#REF!</v>
      </c>
      <c r="AA226" s="72"/>
      <c r="AB226" s="128" t="e">
        <f>Z226+AA226</f>
        <v>#REF!</v>
      </c>
      <c r="AC226" s="7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</row>
    <row r="227" spans="1:188" ht="30" x14ac:dyDescent="0.2">
      <c r="A227" s="38"/>
      <c r="B227" s="39"/>
      <c r="C227" s="39"/>
      <c r="D227" s="39">
        <v>51</v>
      </c>
      <c r="E227" s="39"/>
      <c r="F227" s="40"/>
      <c r="G227" s="122" t="s">
        <v>98</v>
      </c>
      <c r="H227" s="113">
        <f t="shared" ref="H227:I228" si="146">H228</f>
        <v>0</v>
      </c>
      <c r="I227" s="144">
        <f t="shared" si="146"/>
        <v>0</v>
      </c>
      <c r="J227" s="113">
        <f t="shared" ref="J227:AC228" si="147">J228</f>
        <v>0</v>
      </c>
      <c r="K227" s="144">
        <f t="shared" si="147"/>
        <v>0</v>
      </c>
      <c r="L227" s="113" t="e">
        <f>L228</f>
        <v>#REF!</v>
      </c>
      <c r="M227" s="113">
        <f>M228</f>
        <v>0</v>
      </c>
      <c r="N227" s="113" t="e">
        <f t="shared" si="147"/>
        <v>#REF!</v>
      </c>
      <c r="O227" s="113">
        <f t="shared" si="147"/>
        <v>0</v>
      </c>
      <c r="P227" s="113" t="e">
        <f t="shared" si="147"/>
        <v>#REF!</v>
      </c>
      <c r="Q227" s="113">
        <f t="shared" si="147"/>
        <v>0</v>
      </c>
      <c r="R227" s="113" t="e">
        <f t="shared" si="147"/>
        <v>#REF!</v>
      </c>
      <c r="S227" s="113">
        <f t="shared" si="147"/>
        <v>0</v>
      </c>
      <c r="T227" s="113" t="e">
        <f t="shared" si="147"/>
        <v>#REF!</v>
      </c>
      <c r="U227" s="113">
        <f t="shared" si="147"/>
        <v>0</v>
      </c>
      <c r="V227" s="113" t="e">
        <f t="shared" si="147"/>
        <v>#REF!</v>
      </c>
      <c r="W227" s="113">
        <f t="shared" si="147"/>
        <v>0</v>
      </c>
      <c r="X227" s="113" t="e">
        <f t="shared" si="147"/>
        <v>#REF!</v>
      </c>
      <c r="Y227" s="113">
        <f t="shared" si="147"/>
        <v>0</v>
      </c>
      <c r="Z227" s="113" t="e">
        <f t="shared" si="147"/>
        <v>#REF!</v>
      </c>
      <c r="AA227" s="113">
        <f t="shared" si="147"/>
        <v>0</v>
      </c>
      <c r="AB227" s="114" t="e">
        <f t="shared" si="147"/>
        <v>#REF!</v>
      </c>
      <c r="AC227" s="113">
        <f t="shared" si="147"/>
        <v>0</v>
      </c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</row>
    <row r="228" spans="1:188" ht="15.75" x14ac:dyDescent="0.2">
      <c r="A228" s="38"/>
      <c r="B228" s="39"/>
      <c r="C228" s="39"/>
      <c r="D228" s="39"/>
      <c r="E228" s="39" t="s">
        <v>36</v>
      </c>
      <c r="F228" s="40"/>
      <c r="G228" s="112" t="s">
        <v>119</v>
      </c>
      <c r="H228" s="113">
        <f t="shared" si="146"/>
        <v>0</v>
      </c>
      <c r="I228" s="144">
        <f t="shared" si="146"/>
        <v>0</v>
      </c>
      <c r="J228" s="113">
        <f t="shared" si="147"/>
        <v>0</v>
      </c>
      <c r="K228" s="144">
        <f t="shared" si="147"/>
        <v>0</v>
      </c>
      <c r="L228" s="113" t="e">
        <f>L229</f>
        <v>#REF!</v>
      </c>
      <c r="M228" s="113">
        <f>M229</f>
        <v>0</v>
      </c>
      <c r="N228" s="113" t="e">
        <f t="shared" si="147"/>
        <v>#REF!</v>
      </c>
      <c r="O228" s="113">
        <f t="shared" si="147"/>
        <v>0</v>
      </c>
      <c r="P228" s="113" t="e">
        <f t="shared" si="147"/>
        <v>#REF!</v>
      </c>
      <c r="Q228" s="113">
        <f t="shared" si="147"/>
        <v>0</v>
      </c>
      <c r="R228" s="113" t="e">
        <f t="shared" si="147"/>
        <v>#REF!</v>
      </c>
      <c r="S228" s="113">
        <f t="shared" si="147"/>
        <v>0</v>
      </c>
      <c r="T228" s="113" t="e">
        <f t="shared" si="147"/>
        <v>#REF!</v>
      </c>
      <c r="U228" s="113">
        <f t="shared" si="147"/>
        <v>0</v>
      </c>
      <c r="V228" s="113" t="e">
        <f t="shared" si="147"/>
        <v>#REF!</v>
      </c>
      <c r="W228" s="113">
        <f t="shared" si="147"/>
        <v>0</v>
      </c>
      <c r="X228" s="113" t="e">
        <f t="shared" si="147"/>
        <v>#REF!</v>
      </c>
      <c r="Y228" s="113">
        <f t="shared" si="147"/>
        <v>0</v>
      </c>
      <c r="Z228" s="113" t="e">
        <f t="shared" si="147"/>
        <v>#REF!</v>
      </c>
      <c r="AA228" s="113">
        <f t="shared" si="147"/>
        <v>0</v>
      </c>
      <c r="AB228" s="114" t="e">
        <f t="shared" si="147"/>
        <v>#REF!</v>
      </c>
      <c r="AC228" s="113">
        <f t="shared" si="147"/>
        <v>0</v>
      </c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</row>
    <row r="229" spans="1:188" x14ac:dyDescent="0.2">
      <c r="A229" s="57"/>
      <c r="B229" s="58"/>
      <c r="C229" s="58"/>
      <c r="D229" s="58"/>
      <c r="E229" s="58"/>
      <c r="F229" s="59" t="s">
        <v>36</v>
      </c>
      <c r="G229" s="125" t="s">
        <v>120</v>
      </c>
      <c r="H229" s="143"/>
      <c r="I229" s="61"/>
      <c r="J229" s="60">
        <f>H229+I229</f>
        <v>0</v>
      </c>
      <c r="K229" s="61"/>
      <c r="L229" s="72" t="e">
        <f>#REF!+K229</f>
        <v>#REF!</v>
      </c>
      <c r="M229" s="143"/>
      <c r="N229" s="72" t="e">
        <f>L229+M229</f>
        <v>#REF!</v>
      </c>
      <c r="O229" s="72"/>
      <c r="P229" s="72" t="e">
        <f>O229+N229</f>
        <v>#REF!</v>
      </c>
      <c r="Q229" s="72"/>
      <c r="R229" s="72" t="e">
        <f>P229+Q229</f>
        <v>#REF!</v>
      </c>
      <c r="S229" s="72"/>
      <c r="T229" s="72" t="e">
        <f>R229+S229</f>
        <v>#REF!</v>
      </c>
      <c r="U229" s="72"/>
      <c r="V229" s="72" t="e">
        <f>T229+U229</f>
        <v>#REF!</v>
      </c>
      <c r="W229" s="72"/>
      <c r="X229" s="72" t="e">
        <f>V229+W229</f>
        <v>#REF!</v>
      </c>
      <c r="Y229" s="50"/>
      <c r="Z229" s="72" t="e">
        <f>X229+Y229</f>
        <v>#REF!</v>
      </c>
      <c r="AA229" s="72"/>
      <c r="AB229" s="128" t="e">
        <f>Z229+AA229</f>
        <v>#REF!</v>
      </c>
      <c r="AC229" s="7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</row>
    <row r="230" spans="1:188" ht="31.5" x14ac:dyDescent="0.2">
      <c r="A230" s="57"/>
      <c r="B230" s="58"/>
      <c r="C230" s="58"/>
      <c r="D230" s="39">
        <v>56</v>
      </c>
      <c r="E230" s="58"/>
      <c r="F230" s="59"/>
      <c r="G230" s="112" t="s">
        <v>198</v>
      </c>
      <c r="H230" s="143">
        <f>+H231</f>
        <v>0</v>
      </c>
      <c r="I230" s="143">
        <f t="shared" ref="I230:AB230" si="148">+I231</f>
        <v>0</v>
      </c>
      <c r="J230" s="143">
        <f t="shared" si="148"/>
        <v>0</v>
      </c>
      <c r="K230" s="143">
        <f t="shared" si="148"/>
        <v>0</v>
      </c>
      <c r="L230" s="143">
        <f t="shared" si="148"/>
        <v>0</v>
      </c>
      <c r="M230" s="143">
        <f t="shared" si="148"/>
        <v>0</v>
      </c>
      <c r="N230" s="143">
        <f t="shared" si="148"/>
        <v>0</v>
      </c>
      <c r="O230" s="143">
        <f t="shared" si="148"/>
        <v>0</v>
      </c>
      <c r="P230" s="143">
        <f t="shared" si="148"/>
        <v>0</v>
      </c>
      <c r="Q230" s="143">
        <f t="shared" si="148"/>
        <v>0</v>
      </c>
      <c r="R230" s="143">
        <f t="shared" si="148"/>
        <v>0</v>
      </c>
      <c r="S230" s="143">
        <f t="shared" si="148"/>
        <v>0</v>
      </c>
      <c r="T230" s="143">
        <f t="shared" si="148"/>
        <v>0</v>
      </c>
      <c r="U230" s="143">
        <f t="shared" si="148"/>
        <v>0</v>
      </c>
      <c r="V230" s="143">
        <f t="shared" si="148"/>
        <v>0</v>
      </c>
      <c r="W230" s="143">
        <f t="shared" si="148"/>
        <v>0</v>
      </c>
      <c r="X230" s="143">
        <f t="shared" si="148"/>
        <v>0</v>
      </c>
      <c r="Y230" s="143">
        <f t="shared" si="148"/>
        <v>0</v>
      </c>
      <c r="Z230" s="143">
        <f t="shared" si="148"/>
        <v>0</v>
      </c>
      <c r="AA230" s="143">
        <f t="shared" si="148"/>
        <v>0</v>
      </c>
      <c r="AB230" s="143">
        <f t="shared" si="148"/>
        <v>0</v>
      </c>
      <c r="AC230" s="7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</row>
    <row r="231" spans="1:188" x14ac:dyDescent="0.2">
      <c r="A231" s="57"/>
      <c r="B231" s="58"/>
      <c r="C231" s="58"/>
      <c r="D231" s="58"/>
      <c r="E231" s="78" t="s">
        <v>77</v>
      </c>
      <c r="F231" s="59"/>
      <c r="G231" s="125" t="s">
        <v>222</v>
      </c>
      <c r="H231" s="143"/>
      <c r="I231" s="61"/>
      <c r="J231" s="60"/>
      <c r="K231" s="61"/>
      <c r="L231" s="72"/>
      <c r="M231" s="143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50"/>
      <c r="Z231" s="72"/>
      <c r="AA231" s="72"/>
      <c r="AB231" s="128"/>
      <c r="AC231" s="7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</row>
    <row r="232" spans="1:188" ht="15.75" x14ac:dyDescent="0.2">
      <c r="A232" s="38"/>
      <c r="B232" s="39"/>
      <c r="C232" s="39"/>
      <c r="D232" s="39">
        <v>57</v>
      </c>
      <c r="E232" s="39"/>
      <c r="F232" s="40"/>
      <c r="G232" s="122" t="s">
        <v>223</v>
      </c>
      <c r="H232" s="113">
        <f t="shared" ref="H232:L232" si="149">H234</f>
        <v>16770</v>
      </c>
      <c r="I232" s="144">
        <f t="shared" si="149"/>
        <v>4491</v>
      </c>
      <c r="J232" s="113">
        <f t="shared" si="149"/>
        <v>21261</v>
      </c>
      <c r="K232" s="144">
        <f>K234</f>
        <v>0</v>
      </c>
      <c r="L232" s="113" t="e">
        <f t="shared" si="149"/>
        <v>#REF!</v>
      </c>
      <c r="M232" s="113">
        <f>M234</f>
        <v>0</v>
      </c>
      <c r="N232" s="113" t="e">
        <f t="shared" ref="N232:AB232" si="150">N234</f>
        <v>#REF!</v>
      </c>
      <c r="O232" s="113">
        <f t="shared" si="150"/>
        <v>0</v>
      </c>
      <c r="P232" s="113" t="e">
        <f t="shared" si="150"/>
        <v>#REF!</v>
      </c>
      <c r="Q232" s="113">
        <f t="shared" si="150"/>
        <v>0</v>
      </c>
      <c r="R232" s="113" t="e">
        <f t="shared" si="150"/>
        <v>#REF!</v>
      </c>
      <c r="S232" s="113">
        <f>S234</f>
        <v>0</v>
      </c>
      <c r="T232" s="113" t="e">
        <f t="shared" si="150"/>
        <v>#REF!</v>
      </c>
      <c r="U232" s="113">
        <f>U234</f>
        <v>0</v>
      </c>
      <c r="V232" s="113" t="e">
        <f t="shared" si="150"/>
        <v>#REF!</v>
      </c>
      <c r="W232" s="113">
        <f>W234</f>
        <v>0</v>
      </c>
      <c r="X232" s="113" t="e">
        <f t="shared" si="150"/>
        <v>#REF!</v>
      </c>
      <c r="Y232" s="113">
        <f>Y234</f>
        <v>0</v>
      </c>
      <c r="Z232" s="113" t="e">
        <f t="shared" si="150"/>
        <v>#REF!</v>
      </c>
      <c r="AA232" s="113">
        <f>AA234</f>
        <v>0</v>
      </c>
      <c r="AB232" s="114" t="e">
        <f t="shared" si="150"/>
        <v>#REF!</v>
      </c>
      <c r="AC232" s="113">
        <f>AC234</f>
        <v>10000</v>
      </c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</row>
    <row r="233" spans="1:188" ht="15.75" x14ac:dyDescent="0.2">
      <c r="A233" s="38"/>
      <c r="B233" s="39"/>
      <c r="C233" s="39"/>
      <c r="D233" s="39"/>
      <c r="E233" s="39"/>
      <c r="F233" s="40"/>
      <c r="G233" s="112" t="s">
        <v>125</v>
      </c>
      <c r="H233" s="75"/>
      <c r="I233" s="145"/>
      <c r="J233" s="75"/>
      <c r="K233" s="42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46"/>
      <c r="Z233" s="75"/>
      <c r="AA233" s="75"/>
      <c r="AB233" s="146"/>
      <c r="AC233" s="75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</row>
    <row r="234" spans="1:188" ht="15.75" x14ac:dyDescent="0.2">
      <c r="A234" s="38"/>
      <c r="B234" s="39"/>
      <c r="C234" s="39"/>
      <c r="D234" s="39"/>
      <c r="E234" s="39" t="s">
        <v>34</v>
      </c>
      <c r="F234" s="40"/>
      <c r="G234" s="112" t="s">
        <v>126</v>
      </c>
      <c r="H234" s="113">
        <f t="shared" ref="H234:AB234" si="151">H236+H235</f>
        <v>16770</v>
      </c>
      <c r="I234" s="144">
        <f t="shared" si="151"/>
        <v>4491</v>
      </c>
      <c r="J234" s="113">
        <f t="shared" si="151"/>
        <v>21261</v>
      </c>
      <c r="K234" s="144">
        <f t="shared" si="151"/>
        <v>0</v>
      </c>
      <c r="L234" s="113" t="e">
        <f t="shared" si="151"/>
        <v>#REF!</v>
      </c>
      <c r="M234" s="113">
        <f>M236+M235</f>
        <v>0</v>
      </c>
      <c r="N234" s="113" t="e">
        <f t="shared" si="151"/>
        <v>#REF!</v>
      </c>
      <c r="O234" s="113">
        <f t="shared" si="151"/>
        <v>0</v>
      </c>
      <c r="P234" s="113" t="e">
        <f t="shared" si="151"/>
        <v>#REF!</v>
      </c>
      <c r="Q234" s="113">
        <f t="shared" si="151"/>
        <v>0</v>
      </c>
      <c r="R234" s="113" t="e">
        <f t="shared" si="151"/>
        <v>#REF!</v>
      </c>
      <c r="S234" s="113">
        <f>S236+S235</f>
        <v>0</v>
      </c>
      <c r="T234" s="113" t="e">
        <f t="shared" si="151"/>
        <v>#REF!</v>
      </c>
      <c r="U234" s="113">
        <f>U236+U235</f>
        <v>0</v>
      </c>
      <c r="V234" s="113" t="e">
        <f t="shared" si="151"/>
        <v>#REF!</v>
      </c>
      <c r="W234" s="113">
        <f>W236+W235</f>
        <v>0</v>
      </c>
      <c r="X234" s="113" t="e">
        <f t="shared" si="151"/>
        <v>#REF!</v>
      </c>
      <c r="Y234" s="113">
        <f>Y236+Y235</f>
        <v>0</v>
      </c>
      <c r="Z234" s="113" t="e">
        <f t="shared" si="151"/>
        <v>#REF!</v>
      </c>
      <c r="AA234" s="113">
        <f>AA236+AA235</f>
        <v>0</v>
      </c>
      <c r="AB234" s="114" t="e">
        <f t="shared" si="151"/>
        <v>#REF!</v>
      </c>
      <c r="AC234" s="113">
        <f>AC236+AC235</f>
        <v>10000</v>
      </c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</row>
    <row r="235" spans="1:188" x14ac:dyDescent="0.2">
      <c r="A235" s="57"/>
      <c r="B235" s="58"/>
      <c r="C235" s="58"/>
      <c r="D235" s="58"/>
      <c r="E235" s="58"/>
      <c r="F235" s="59"/>
      <c r="G235" s="125" t="s">
        <v>127</v>
      </c>
      <c r="H235" s="143"/>
      <c r="I235" s="61"/>
      <c r="J235" s="60"/>
      <c r="K235" s="61"/>
      <c r="L235" s="72"/>
      <c r="M235" s="143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50"/>
      <c r="Z235" s="72"/>
      <c r="AA235" s="72"/>
      <c r="AB235" s="128"/>
      <c r="AC235" s="7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</row>
    <row r="236" spans="1:188" x14ac:dyDescent="0.2">
      <c r="A236" s="57"/>
      <c r="B236" s="58"/>
      <c r="C236" s="58"/>
      <c r="D236" s="58"/>
      <c r="E236" s="58"/>
      <c r="F236" s="59" t="s">
        <v>34</v>
      </c>
      <c r="G236" s="125" t="s">
        <v>128</v>
      </c>
      <c r="H236" s="61">
        <v>16770</v>
      </c>
      <c r="I236" s="61">
        <v>4491</v>
      </c>
      <c r="J236" s="60">
        <f>H236+I236</f>
        <v>21261</v>
      </c>
      <c r="K236" s="61"/>
      <c r="L236" s="72" t="e">
        <f>#REF!+K236</f>
        <v>#REF!</v>
      </c>
      <c r="M236" s="61"/>
      <c r="N236" s="72" t="e">
        <f>L236+M236</f>
        <v>#REF!</v>
      </c>
      <c r="O236" s="72"/>
      <c r="P236" s="72" t="e">
        <f>O236+N236</f>
        <v>#REF!</v>
      </c>
      <c r="Q236" s="72"/>
      <c r="R236" s="72" t="e">
        <f>P236+Q236</f>
        <v>#REF!</v>
      </c>
      <c r="S236" s="72"/>
      <c r="T236" s="72" t="e">
        <f>R236+S236</f>
        <v>#REF!</v>
      </c>
      <c r="U236" s="72"/>
      <c r="V236" s="72" t="e">
        <f>T236+U236</f>
        <v>#REF!</v>
      </c>
      <c r="W236" s="72"/>
      <c r="X236" s="72" t="e">
        <f>V236+W236</f>
        <v>#REF!</v>
      </c>
      <c r="Y236" s="50"/>
      <c r="Z236" s="72" t="e">
        <f>X236+Y236</f>
        <v>#REF!</v>
      </c>
      <c r="AA236" s="72"/>
      <c r="AB236" s="128" t="e">
        <f>Z236+AA236</f>
        <v>#REF!</v>
      </c>
      <c r="AC236" s="72">
        <v>10000</v>
      </c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</row>
    <row r="237" spans="1:188" ht="47.25" x14ac:dyDescent="0.2">
      <c r="A237" s="57"/>
      <c r="B237" s="58"/>
      <c r="C237" s="58"/>
      <c r="D237" s="39">
        <v>58</v>
      </c>
      <c r="E237" s="58"/>
      <c r="F237" s="59"/>
      <c r="G237" s="112" t="s">
        <v>224</v>
      </c>
      <c r="H237" s="147">
        <f>+H238</f>
        <v>0</v>
      </c>
      <c r="I237" s="147">
        <f t="shared" ref="I237:AB237" si="152">+I238</f>
        <v>0</v>
      </c>
      <c r="J237" s="147">
        <f t="shared" si="152"/>
        <v>0</v>
      </c>
      <c r="K237" s="147">
        <f t="shared" si="152"/>
        <v>0</v>
      </c>
      <c r="L237" s="147" t="e">
        <f t="shared" si="152"/>
        <v>#REF!</v>
      </c>
      <c r="M237" s="147">
        <f t="shared" si="152"/>
        <v>0</v>
      </c>
      <c r="N237" s="147" t="e">
        <f t="shared" si="152"/>
        <v>#REF!</v>
      </c>
      <c r="O237" s="147">
        <f t="shared" si="152"/>
        <v>0</v>
      </c>
      <c r="P237" s="147" t="e">
        <f t="shared" si="152"/>
        <v>#REF!</v>
      </c>
      <c r="Q237" s="147">
        <f t="shared" si="152"/>
        <v>0</v>
      </c>
      <c r="R237" s="147" t="e">
        <f t="shared" si="152"/>
        <v>#REF!</v>
      </c>
      <c r="S237" s="147">
        <f t="shared" si="152"/>
        <v>0</v>
      </c>
      <c r="T237" s="147" t="e">
        <f t="shared" si="152"/>
        <v>#REF!</v>
      </c>
      <c r="U237" s="147">
        <f t="shared" si="152"/>
        <v>0</v>
      </c>
      <c r="V237" s="147" t="e">
        <f t="shared" si="152"/>
        <v>#REF!</v>
      </c>
      <c r="W237" s="147">
        <f t="shared" si="152"/>
        <v>0</v>
      </c>
      <c r="X237" s="147" t="e">
        <f t="shared" si="152"/>
        <v>#REF!</v>
      </c>
      <c r="Y237" s="147">
        <f t="shared" si="152"/>
        <v>0</v>
      </c>
      <c r="Z237" s="147" t="e">
        <f t="shared" si="152"/>
        <v>#REF!</v>
      </c>
      <c r="AA237" s="147">
        <f t="shared" si="152"/>
        <v>0</v>
      </c>
      <c r="AB237" s="147" t="e">
        <f t="shared" si="152"/>
        <v>#REF!</v>
      </c>
      <c r="AC237" s="7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</row>
    <row r="238" spans="1:188" x14ac:dyDescent="0.2">
      <c r="A238" s="57"/>
      <c r="B238" s="58"/>
      <c r="C238" s="58"/>
      <c r="D238" s="58"/>
      <c r="E238" s="78" t="s">
        <v>77</v>
      </c>
      <c r="F238" s="59"/>
      <c r="G238" s="125" t="s">
        <v>222</v>
      </c>
      <c r="H238" s="61"/>
      <c r="I238" s="61"/>
      <c r="J238" s="60"/>
      <c r="K238" s="61"/>
      <c r="L238" s="60" t="e">
        <f>+#REF!+K238</f>
        <v>#REF!</v>
      </c>
      <c r="M238" s="61"/>
      <c r="N238" s="60" t="e">
        <f>+L238+M238</f>
        <v>#REF!</v>
      </c>
      <c r="O238" s="72"/>
      <c r="P238" s="60" t="e">
        <f>+N238+O238</f>
        <v>#REF!</v>
      </c>
      <c r="Q238" s="72"/>
      <c r="R238" s="60" t="e">
        <f>+P238+Q238</f>
        <v>#REF!</v>
      </c>
      <c r="S238" s="72"/>
      <c r="T238" s="60" t="e">
        <f>+R238+S238</f>
        <v>#REF!</v>
      </c>
      <c r="U238" s="72"/>
      <c r="V238" s="60" t="e">
        <f>+T238+U238</f>
        <v>#REF!</v>
      </c>
      <c r="W238" s="72"/>
      <c r="X238" s="60" t="e">
        <f>+V238+W238</f>
        <v>#REF!</v>
      </c>
      <c r="Y238" s="50"/>
      <c r="Z238" s="60" t="e">
        <f>+X238+Y238</f>
        <v>#REF!</v>
      </c>
      <c r="AA238" s="72"/>
      <c r="AB238" s="60" t="e">
        <f>+Z238+AA238</f>
        <v>#REF!</v>
      </c>
      <c r="AC238" s="7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</row>
    <row r="239" spans="1:188" ht="15.75" x14ac:dyDescent="0.2">
      <c r="A239" s="38"/>
      <c r="B239" s="39"/>
      <c r="C239" s="39"/>
      <c r="D239" s="39" t="s">
        <v>129</v>
      </c>
      <c r="E239" s="39"/>
      <c r="F239" s="40"/>
      <c r="G239" s="122" t="s">
        <v>225</v>
      </c>
      <c r="H239" s="113">
        <f t="shared" ref="H239:AB239" si="153">H240</f>
        <v>0</v>
      </c>
      <c r="I239" s="113">
        <f t="shared" si="153"/>
        <v>0</v>
      </c>
      <c r="J239" s="113">
        <f t="shared" si="153"/>
        <v>0</v>
      </c>
      <c r="K239" s="113">
        <f t="shared" si="153"/>
        <v>0</v>
      </c>
      <c r="L239" s="113" t="e">
        <f t="shared" si="153"/>
        <v>#REF!</v>
      </c>
      <c r="M239" s="113">
        <f t="shared" si="153"/>
        <v>0</v>
      </c>
      <c r="N239" s="113" t="e">
        <f t="shared" si="153"/>
        <v>#REF!</v>
      </c>
      <c r="O239" s="113">
        <f t="shared" si="153"/>
        <v>0</v>
      </c>
      <c r="P239" s="113" t="e">
        <f t="shared" si="153"/>
        <v>#REF!</v>
      </c>
      <c r="Q239" s="113">
        <f t="shared" si="153"/>
        <v>0</v>
      </c>
      <c r="R239" s="113" t="e">
        <f t="shared" si="153"/>
        <v>#REF!</v>
      </c>
      <c r="S239" s="113">
        <f>S240</f>
        <v>0</v>
      </c>
      <c r="T239" s="113" t="e">
        <f t="shared" si="153"/>
        <v>#REF!</v>
      </c>
      <c r="U239" s="113">
        <f>U240</f>
        <v>0</v>
      </c>
      <c r="V239" s="113" t="e">
        <f t="shared" si="153"/>
        <v>#REF!</v>
      </c>
      <c r="W239" s="113">
        <f>W240</f>
        <v>0</v>
      </c>
      <c r="X239" s="113" t="e">
        <f t="shared" si="153"/>
        <v>#REF!</v>
      </c>
      <c r="Y239" s="113">
        <f>Y240</f>
        <v>0</v>
      </c>
      <c r="Z239" s="113" t="e">
        <f t="shared" si="153"/>
        <v>#REF!</v>
      </c>
      <c r="AA239" s="113">
        <f>AA240</f>
        <v>0</v>
      </c>
      <c r="AB239" s="114" t="e">
        <f t="shared" si="153"/>
        <v>#REF!</v>
      </c>
      <c r="AC239" s="113">
        <f>AC240</f>
        <v>0</v>
      </c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</row>
    <row r="240" spans="1:188" ht="14.1" customHeight="1" x14ac:dyDescent="0.2">
      <c r="A240" s="38"/>
      <c r="B240" s="39"/>
      <c r="C240" s="39"/>
      <c r="D240" s="39">
        <v>71</v>
      </c>
      <c r="E240" s="39"/>
      <c r="F240" s="40"/>
      <c r="G240" s="122" t="s">
        <v>226</v>
      </c>
      <c r="H240" s="113">
        <f t="shared" ref="H240:AB240" si="154">H241+H246</f>
        <v>0</v>
      </c>
      <c r="I240" s="113">
        <f t="shared" si="154"/>
        <v>0</v>
      </c>
      <c r="J240" s="113">
        <f t="shared" si="154"/>
        <v>0</v>
      </c>
      <c r="K240" s="113">
        <f t="shared" si="154"/>
        <v>0</v>
      </c>
      <c r="L240" s="113" t="e">
        <f t="shared" si="154"/>
        <v>#REF!</v>
      </c>
      <c r="M240" s="113">
        <f t="shared" si="154"/>
        <v>0</v>
      </c>
      <c r="N240" s="113" t="e">
        <f t="shared" si="154"/>
        <v>#REF!</v>
      </c>
      <c r="O240" s="113">
        <f t="shared" si="154"/>
        <v>0</v>
      </c>
      <c r="P240" s="113" t="e">
        <f t="shared" si="154"/>
        <v>#REF!</v>
      </c>
      <c r="Q240" s="113">
        <f t="shared" si="154"/>
        <v>0</v>
      </c>
      <c r="R240" s="113" t="e">
        <f t="shared" si="154"/>
        <v>#REF!</v>
      </c>
      <c r="S240" s="113">
        <f>S241+S246</f>
        <v>0</v>
      </c>
      <c r="T240" s="113" t="e">
        <f t="shared" si="154"/>
        <v>#REF!</v>
      </c>
      <c r="U240" s="113">
        <f>U241+U246</f>
        <v>0</v>
      </c>
      <c r="V240" s="113" t="e">
        <f t="shared" si="154"/>
        <v>#REF!</v>
      </c>
      <c r="W240" s="113">
        <f>W241+W246</f>
        <v>0</v>
      </c>
      <c r="X240" s="113" t="e">
        <f t="shared" si="154"/>
        <v>#REF!</v>
      </c>
      <c r="Y240" s="113">
        <f>Y241+Y246</f>
        <v>0</v>
      </c>
      <c r="Z240" s="113" t="e">
        <f t="shared" si="154"/>
        <v>#REF!</v>
      </c>
      <c r="AA240" s="113">
        <f>AA241+AA246</f>
        <v>0</v>
      </c>
      <c r="AB240" s="114" t="e">
        <f t="shared" si="154"/>
        <v>#REF!</v>
      </c>
      <c r="AC240" s="113">
        <f>AC241+AC246</f>
        <v>0</v>
      </c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</row>
    <row r="241" spans="1:188" ht="23.1" customHeight="1" x14ac:dyDescent="0.2">
      <c r="A241" s="38"/>
      <c r="B241" s="39"/>
      <c r="C241" s="39"/>
      <c r="D241" s="39"/>
      <c r="E241" s="39" t="s">
        <v>36</v>
      </c>
      <c r="F241" s="40"/>
      <c r="G241" s="112" t="s">
        <v>227</v>
      </c>
      <c r="H241" s="113">
        <f t="shared" ref="H241:AB241" si="155">H242+H243+H244+H245</f>
        <v>0</v>
      </c>
      <c r="I241" s="113">
        <f t="shared" si="155"/>
        <v>0</v>
      </c>
      <c r="J241" s="113">
        <f t="shared" si="155"/>
        <v>0</v>
      </c>
      <c r="K241" s="113">
        <f t="shared" si="155"/>
        <v>0</v>
      </c>
      <c r="L241" s="113" t="e">
        <f t="shared" si="155"/>
        <v>#REF!</v>
      </c>
      <c r="M241" s="113">
        <f t="shared" si="155"/>
        <v>0</v>
      </c>
      <c r="N241" s="113" t="e">
        <f t="shared" si="155"/>
        <v>#REF!</v>
      </c>
      <c r="O241" s="113">
        <f t="shared" si="155"/>
        <v>0</v>
      </c>
      <c r="P241" s="113" t="e">
        <f t="shared" si="155"/>
        <v>#REF!</v>
      </c>
      <c r="Q241" s="113">
        <f t="shared" si="155"/>
        <v>0</v>
      </c>
      <c r="R241" s="113" t="e">
        <f t="shared" si="155"/>
        <v>#REF!</v>
      </c>
      <c r="S241" s="113">
        <f>S242+S243+S244+S245</f>
        <v>0</v>
      </c>
      <c r="T241" s="113" t="e">
        <f t="shared" si="155"/>
        <v>#REF!</v>
      </c>
      <c r="U241" s="113">
        <f>U242+U243+U244+U245</f>
        <v>0</v>
      </c>
      <c r="V241" s="113" t="e">
        <f t="shared" si="155"/>
        <v>#REF!</v>
      </c>
      <c r="W241" s="113">
        <f>W242+W243+W244+W245</f>
        <v>0</v>
      </c>
      <c r="X241" s="113" t="e">
        <f t="shared" si="155"/>
        <v>#REF!</v>
      </c>
      <c r="Y241" s="113">
        <f>Y242+Y243+Y244+Y245</f>
        <v>0</v>
      </c>
      <c r="Z241" s="113" t="e">
        <f t="shared" si="155"/>
        <v>#REF!</v>
      </c>
      <c r="AA241" s="113">
        <f>AA242+AA243+AA244+AA245</f>
        <v>0</v>
      </c>
      <c r="AB241" s="114" t="e">
        <f t="shared" si="155"/>
        <v>#REF!</v>
      </c>
      <c r="AC241" s="113">
        <f>AC242+AC243+AC244+AC245</f>
        <v>0</v>
      </c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</row>
    <row r="242" spans="1:188" ht="17.100000000000001" customHeight="1" x14ac:dyDescent="0.2">
      <c r="A242" s="57"/>
      <c r="B242" s="58"/>
      <c r="C242" s="58"/>
      <c r="D242" s="58"/>
      <c r="E242" s="58"/>
      <c r="F242" s="59"/>
      <c r="G242" s="125" t="s">
        <v>228</v>
      </c>
      <c r="H242" s="143"/>
      <c r="I242" s="60"/>
      <c r="J242" s="60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50"/>
      <c r="Z242" s="72"/>
      <c r="AA242" s="72"/>
      <c r="AB242" s="128"/>
      <c r="AC242" s="7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</row>
    <row r="243" spans="1:188" ht="30" customHeight="1" x14ac:dyDescent="0.2">
      <c r="A243" s="57"/>
      <c r="B243" s="58"/>
      <c r="C243" s="58"/>
      <c r="D243" s="58"/>
      <c r="E243" s="58"/>
      <c r="F243" s="59" t="s">
        <v>34</v>
      </c>
      <c r="G243" s="125" t="s">
        <v>229</v>
      </c>
      <c r="H243" s="143"/>
      <c r="I243" s="60"/>
      <c r="J243" s="60">
        <f>H243+I243</f>
        <v>0</v>
      </c>
      <c r="K243" s="72"/>
      <c r="L243" s="72" t="e">
        <f>#REF!+K243</f>
        <v>#REF!</v>
      </c>
      <c r="M243" s="72"/>
      <c r="N243" s="72" t="e">
        <f>L243+M243</f>
        <v>#REF!</v>
      </c>
      <c r="O243" s="72"/>
      <c r="P243" s="72" t="e">
        <f>O243+N243</f>
        <v>#REF!</v>
      </c>
      <c r="Q243" s="72"/>
      <c r="R243" s="72" t="e">
        <f>P243+Q243</f>
        <v>#REF!</v>
      </c>
      <c r="S243" s="72"/>
      <c r="T243" s="72" t="e">
        <f>R243+S243</f>
        <v>#REF!</v>
      </c>
      <c r="U243" s="72"/>
      <c r="V243" s="72" t="e">
        <f>T243+U243</f>
        <v>#REF!</v>
      </c>
      <c r="W243" s="72"/>
      <c r="X243" s="72" t="e">
        <f>V243+W243</f>
        <v>#REF!</v>
      </c>
      <c r="Y243" s="50"/>
      <c r="Z243" s="72" t="e">
        <f>X243+Y243</f>
        <v>#REF!</v>
      </c>
      <c r="AA243" s="72"/>
      <c r="AB243" s="128" t="e">
        <f>Z243+AA243</f>
        <v>#REF!</v>
      </c>
      <c r="AC243" s="7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</row>
    <row r="244" spans="1:188" ht="27.95" customHeight="1" x14ac:dyDescent="0.2">
      <c r="A244" s="57"/>
      <c r="B244" s="58"/>
      <c r="C244" s="58"/>
      <c r="D244" s="58"/>
      <c r="E244" s="58"/>
      <c r="F244" s="59" t="s">
        <v>53</v>
      </c>
      <c r="G244" s="125" t="s">
        <v>230</v>
      </c>
      <c r="H244" s="61"/>
      <c r="I244" s="60">
        <v>0</v>
      </c>
      <c r="J244" s="60">
        <f>H244+I244</f>
        <v>0</v>
      </c>
      <c r="K244" s="72"/>
      <c r="L244" s="72" t="e">
        <f>#REF!+K244</f>
        <v>#REF!</v>
      </c>
      <c r="M244" s="72"/>
      <c r="N244" s="72" t="e">
        <f>L244+M244</f>
        <v>#REF!</v>
      </c>
      <c r="O244" s="72"/>
      <c r="P244" s="72" t="e">
        <f>O244+N244</f>
        <v>#REF!</v>
      </c>
      <c r="Q244" s="72"/>
      <c r="R244" s="72" t="e">
        <f>P244+Q244</f>
        <v>#REF!</v>
      </c>
      <c r="S244" s="72"/>
      <c r="T244" s="72" t="e">
        <f>R244+S244</f>
        <v>#REF!</v>
      </c>
      <c r="U244" s="72"/>
      <c r="V244" s="72" t="e">
        <f>T244+U244</f>
        <v>#REF!</v>
      </c>
      <c r="W244" s="72"/>
      <c r="X244" s="72" t="e">
        <f>V244+W244</f>
        <v>#REF!</v>
      </c>
      <c r="Y244" s="50"/>
      <c r="Z244" s="72" t="e">
        <f>X244+Y244</f>
        <v>#REF!</v>
      </c>
      <c r="AA244" s="72"/>
      <c r="AB244" s="128" t="e">
        <f>Z244+AA244</f>
        <v>#REF!</v>
      </c>
      <c r="AC244" s="7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</row>
    <row r="245" spans="1:188" ht="18.95" customHeight="1" x14ac:dyDescent="0.2">
      <c r="A245" s="57"/>
      <c r="B245" s="58"/>
      <c r="C245" s="58"/>
      <c r="D245" s="58"/>
      <c r="E245" s="58"/>
      <c r="F245" s="59" t="s">
        <v>117</v>
      </c>
      <c r="G245" s="125" t="s">
        <v>231</v>
      </c>
      <c r="H245" s="143"/>
      <c r="I245" s="60"/>
      <c r="J245" s="60">
        <f>H245+I245</f>
        <v>0</v>
      </c>
      <c r="K245" s="72"/>
      <c r="L245" s="72" t="e">
        <f>#REF!+K245</f>
        <v>#REF!</v>
      </c>
      <c r="M245" s="72"/>
      <c r="N245" s="72" t="e">
        <f>L245+M245</f>
        <v>#REF!</v>
      </c>
      <c r="O245" s="72"/>
      <c r="P245" s="72" t="e">
        <f>O245+N245</f>
        <v>#REF!</v>
      </c>
      <c r="Q245" s="72"/>
      <c r="R245" s="72" t="e">
        <f>P245+Q245</f>
        <v>#REF!</v>
      </c>
      <c r="S245" s="72"/>
      <c r="T245" s="72" t="e">
        <f>R245+S245</f>
        <v>#REF!</v>
      </c>
      <c r="U245" s="72"/>
      <c r="V245" s="72" t="e">
        <f>T245+U245</f>
        <v>#REF!</v>
      </c>
      <c r="W245" s="72"/>
      <c r="X245" s="72" t="e">
        <f>V245+W245</f>
        <v>#REF!</v>
      </c>
      <c r="Y245" s="50"/>
      <c r="Z245" s="72" t="e">
        <f>X245+Y245</f>
        <v>#REF!</v>
      </c>
      <c r="AA245" s="72"/>
      <c r="AB245" s="128" t="e">
        <f>Z245+AA245</f>
        <v>#REF!</v>
      </c>
      <c r="AC245" s="7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</row>
    <row r="246" spans="1:188" ht="27.95" customHeight="1" x14ac:dyDescent="0.2">
      <c r="A246" s="57"/>
      <c r="B246" s="58"/>
      <c r="C246" s="58"/>
      <c r="D246" s="58"/>
      <c r="E246" s="58" t="s">
        <v>53</v>
      </c>
      <c r="F246" s="59"/>
      <c r="G246" s="125" t="s">
        <v>232</v>
      </c>
      <c r="H246" s="143"/>
      <c r="I246" s="60"/>
      <c r="J246" s="60">
        <f>H246+I246</f>
        <v>0</v>
      </c>
      <c r="K246" s="72"/>
      <c r="L246" s="72" t="e">
        <f>#REF!+K246</f>
        <v>#REF!</v>
      </c>
      <c r="M246" s="72"/>
      <c r="N246" s="72" t="e">
        <f>L246+M246</f>
        <v>#REF!</v>
      </c>
      <c r="O246" s="72"/>
      <c r="P246" s="72" t="e">
        <f>O246+N246</f>
        <v>#REF!</v>
      </c>
      <c r="Q246" s="72"/>
      <c r="R246" s="72" t="e">
        <f>P246+Q246</f>
        <v>#REF!</v>
      </c>
      <c r="S246" s="72"/>
      <c r="T246" s="72" t="e">
        <f>R246+S246</f>
        <v>#REF!</v>
      </c>
      <c r="U246" s="72"/>
      <c r="V246" s="72" t="e">
        <f>T246+U246</f>
        <v>#REF!</v>
      </c>
      <c r="W246" s="72"/>
      <c r="X246" s="72" t="e">
        <f>V246+W246</f>
        <v>#REF!</v>
      </c>
      <c r="Y246" s="50"/>
      <c r="Z246" s="72" t="e">
        <f>X246+Y246</f>
        <v>#REF!</v>
      </c>
      <c r="AA246" s="72"/>
      <c r="AB246" s="128" t="e">
        <f>Z246+AA246</f>
        <v>#REF!</v>
      </c>
      <c r="AC246" s="7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</row>
    <row r="247" spans="1:188" x14ac:dyDescent="0.2">
      <c r="A247" s="57"/>
      <c r="B247" s="58"/>
      <c r="C247" s="58"/>
      <c r="D247" s="58">
        <v>85</v>
      </c>
      <c r="E247" s="58"/>
      <c r="F247" s="59"/>
      <c r="G247" s="125" t="s">
        <v>113</v>
      </c>
      <c r="H247" s="61">
        <v>-2232</v>
      </c>
      <c r="I247" s="60">
        <v>0</v>
      </c>
      <c r="J247" s="60">
        <f>H247+I247</f>
        <v>-2232</v>
      </c>
      <c r="K247" s="72"/>
      <c r="L247" s="72" t="e">
        <f>#REF!+K247</f>
        <v>#REF!</v>
      </c>
      <c r="M247" s="72"/>
      <c r="N247" s="72" t="e">
        <f>L247+M247</f>
        <v>#REF!</v>
      </c>
      <c r="O247" s="72"/>
      <c r="P247" s="72" t="e">
        <f>O247+N247</f>
        <v>#REF!</v>
      </c>
      <c r="Q247" s="72"/>
      <c r="R247" s="72" t="e">
        <f>P247+Q247</f>
        <v>#REF!</v>
      </c>
      <c r="S247" s="72"/>
      <c r="T247" s="72" t="e">
        <f>R247+S247</f>
        <v>#REF!</v>
      </c>
      <c r="U247" s="72"/>
      <c r="V247" s="72" t="e">
        <f>T247+U247</f>
        <v>#REF!</v>
      </c>
      <c r="W247" s="72"/>
      <c r="X247" s="72" t="e">
        <f>V247+W247</f>
        <v>#REF!</v>
      </c>
      <c r="Y247" s="50"/>
      <c r="Z247" s="72" t="e">
        <f>X247+Y247</f>
        <v>#REF!</v>
      </c>
      <c r="AA247" s="72"/>
      <c r="AB247" s="128" t="e">
        <f>Z247+AA247</f>
        <v>#REF!</v>
      </c>
      <c r="AC247" s="7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</row>
    <row r="248" spans="1:188" x14ac:dyDescent="0.2">
      <c r="A248" s="57"/>
      <c r="B248" s="58"/>
      <c r="C248" s="58"/>
      <c r="D248" s="58"/>
      <c r="E248" s="58"/>
      <c r="F248" s="59"/>
      <c r="G248" s="125" t="s">
        <v>233</v>
      </c>
      <c r="H248" s="142"/>
      <c r="I248" s="60"/>
      <c r="J248" s="60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50"/>
      <c r="Z248" s="72"/>
      <c r="AA248" s="72"/>
      <c r="AB248" s="128"/>
      <c r="AC248" s="7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</row>
    <row r="249" spans="1:188" ht="15.75" x14ac:dyDescent="0.2">
      <c r="A249" s="38" t="s">
        <v>206</v>
      </c>
      <c r="B249" s="39" t="s">
        <v>162</v>
      </c>
      <c r="C249" s="39"/>
      <c r="D249" s="39"/>
      <c r="E249" s="39"/>
      <c r="F249" s="40"/>
      <c r="G249" s="122" t="s">
        <v>234</v>
      </c>
      <c r="H249" s="111">
        <f t="shared" ref="H249:AB249" si="156">H250</f>
        <v>0</v>
      </c>
      <c r="I249" s="113">
        <f t="shared" si="156"/>
        <v>0</v>
      </c>
      <c r="J249" s="113">
        <f t="shared" si="156"/>
        <v>0</v>
      </c>
      <c r="K249" s="113">
        <f t="shared" si="156"/>
        <v>0</v>
      </c>
      <c r="L249" s="113" t="e">
        <f t="shared" si="156"/>
        <v>#REF!</v>
      </c>
      <c r="M249" s="113">
        <f t="shared" si="156"/>
        <v>0</v>
      </c>
      <c r="N249" s="113" t="e">
        <f t="shared" si="156"/>
        <v>#REF!</v>
      </c>
      <c r="O249" s="113">
        <f t="shared" si="156"/>
        <v>0</v>
      </c>
      <c r="P249" s="113" t="e">
        <f t="shared" si="156"/>
        <v>#REF!</v>
      </c>
      <c r="Q249" s="113">
        <f t="shared" si="156"/>
        <v>0</v>
      </c>
      <c r="R249" s="113" t="e">
        <f t="shared" si="156"/>
        <v>#REF!</v>
      </c>
      <c r="S249" s="113">
        <f>S250</f>
        <v>0</v>
      </c>
      <c r="T249" s="113" t="e">
        <f t="shared" si="156"/>
        <v>#REF!</v>
      </c>
      <c r="U249" s="113">
        <f>U250</f>
        <v>0</v>
      </c>
      <c r="V249" s="113" t="e">
        <f t="shared" si="156"/>
        <v>#REF!</v>
      </c>
      <c r="W249" s="113">
        <f>W250</f>
        <v>0</v>
      </c>
      <c r="X249" s="113" t="e">
        <f t="shared" si="156"/>
        <v>#REF!</v>
      </c>
      <c r="Y249" s="113">
        <f>Y250</f>
        <v>0</v>
      </c>
      <c r="Z249" s="113" t="e">
        <f t="shared" si="156"/>
        <v>#REF!</v>
      </c>
      <c r="AA249" s="113">
        <f>AA250</f>
        <v>0</v>
      </c>
      <c r="AB249" s="114" t="e">
        <f t="shared" si="156"/>
        <v>#REF!</v>
      </c>
      <c r="AC249" s="113">
        <f>AC250</f>
        <v>0</v>
      </c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</row>
    <row r="250" spans="1:188" ht="30" x14ac:dyDescent="0.2">
      <c r="A250" s="38"/>
      <c r="B250" s="39"/>
      <c r="C250" s="39" t="s">
        <v>36</v>
      </c>
      <c r="D250" s="39"/>
      <c r="E250" s="39"/>
      <c r="F250" s="40"/>
      <c r="G250" s="122" t="s">
        <v>235</v>
      </c>
      <c r="H250" s="111">
        <f t="shared" ref="H250:K250" si="157">H227</f>
        <v>0</v>
      </c>
      <c r="I250" s="113">
        <f t="shared" si="157"/>
        <v>0</v>
      </c>
      <c r="J250" s="113">
        <f t="shared" si="157"/>
        <v>0</v>
      </c>
      <c r="K250" s="113">
        <f t="shared" si="157"/>
        <v>0</v>
      </c>
      <c r="L250" s="113" t="e">
        <f>L227</f>
        <v>#REF!</v>
      </c>
      <c r="M250" s="113">
        <f t="shared" ref="M250:AB250" si="158">M227</f>
        <v>0</v>
      </c>
      <c r="N250" s="113" t="e">
        <f t="shared" si="158"/>
        <v>#REF!</v>
      </c>
      <c r="O250" s="113">
        <f t="shared" si="158"/>
        <v>0</v>
      </c>
      <c r="P250" s="113" t="e">
        <f t="shared" si="158"/>
        <v>#REF!</v>
      </c>
      <c r="Q250" s="113">
        <f t="shared" si="158"/>
        <v>0</v>
      </c>
      <c r="R250" s="113" t="e">
        <f t="shared" si="158"/>
        <v>#REF!</v>
      </c>
      <c r="S250" s="113">
        <f>S227</f>
        <v>0</v>
      </c>
      <c r="T250" s="113" t="e">
        <f t="shared" si="158"/>
        <v>#REF!</v>
      </c>
      <c r="U250" s="113">
        <f>U227</f>
        <v>0</v>
      </c>
      <c r="V250" s="113" t="e">
        <f t="shared" si="158"/>
        <v>#REF!</v>
      </c>
      <c r="W250" s="113">
        <f>W227</f>
        <v>0</v>
      </c>
      <c r="X250" s="113" t="e">
        <f t="shared" si="158"/>
        <v>#REF!</v>
      </c>
      <c r="Y250" s="113">
        <f>Y227</f>
        <v>0</v>
      </c>
      <c r="Z250" s="113" t="e">
        <f t="shared" si="158"/>
        <v>#REF!</v>
      </c>
      <c r="AA250" s="113">
        <f>AA227</f>
        <v>0</v>
      </c>
      <c r="AB250" s="114" t="e">
        <f t="shared" si="158"/>
        <v>#REF!</v>
      </c>
      <c r="AC250" s="113">
        <f>AC227</f>
        <v>0</v>
      </c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</row>
    <row r="251" spans="1:188" ht="16.5" thickBot="1" x14ac:dyDescent="0.25">
      <c r="A251" s="132"/>
      <c r="B251" s="133" t="s">
        <v>64</v>
      </c>
      <c r="C251" s="133"/>
      <c r="D251" s="133"/>
      <c r="E251" s="133"/>
      <c r="F251" s="148"/>
      <c r="G251" s="149" t="s">
        <v>236</v>
      </c>
      <c r="H251" s="150">
        <f t="shared" ref="H251:AB251" si="159">H167-H250</f>
        <v>112097</v>
      </c>
      <c r="I251" s="151">
        <f t="shared" si="159"/>
        <v>28212</v>
      </c>
      <c r="J251" s="151">
        <f t="shared" si="159"/>
        <v>140309</v>
      </c>
      <c r="K251" s="151">
        <f t="shared" si="159"/>
        <v>0</v>
      </c>
      <c r="L251" s="151" t="e">
        <f t="shared" si="159"/>
        <v>#REF!</v>
      </c>
      <c r="M251" s="151">
        <f t="shared" si="159"/>
        <v>0</v>
      </c>
      <c r="N251" s="151" t="e">
        <f t="shared" si="159"/>
        <v>#REF!</v>
      </c>
      <c r="O251" s="151">
        <f t="shared" si="159"/>
        <v>0</v>
      </c>
      <c r="P251" s="151" t="e">
        <f t="shared" si="159"/>
        <v>#REF!</v>
      </c>
      <c r="Q251" s="151">
        <f t="shared" si="159"/>
        <v>0</v>
      </c>
      <c r="R251" s="151" t="e">
        <f t="shared" si="159"/>
        <v>#REF!</v>
      </c>
      <c r="S251" s="151">
        <f>S167-S250</f>
        <v>0</v>
      </c>
      <c r="T251" s="151" t="e">
        <f t="shared" si="159"/>
        <v>#REF!</v>
      </c>
      <c r="U251" s="151">
        <f>U167-U250</f>
        <v>0</v>
      </c>
      <c r="V251" s="151" t="e">
        <f t="shared" si="159"/>
        <v>#REF!</v>
      </c>
      <c r="W251" s="151">
        <f>W167-W250</f>
        <v>0</v>
      </c>
      <c r="X251" s="151" t="e">
        <f t="shared" si="159"/>
        <v>#REF!</v>
      </c>
      <c r="Y251" s="151">
        <f>Y167-Y250</f>
        <v>0</v>
      </c>
      <c r="Z251" s="151" t="e">
        <f t="shared" si="159"/>
        <v>#REF!</v>
      </c>
      <c r="AA251" s="151">
        <f>AA167-AA250</f>
        <v>0</v>
      </c>
      <c r="AB251" s="152" t="e">
        <f t="shared" si="159"/>
        <v>#REF!</v>
      </c>
      <c r="AC251" s="151">
        <f>AC167-AC250</f>
        <v>69000</v>
      </c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</row>
    <row r="252" spans="1:188" s="1" customFormat="1" ht="18" customHeight="1" x14ac:dyDescent="0.25">
      <c r="A252" s="262" t="s">
        <v>237</v>
      </c>
      <c r="B252" s="263"/>
      <c r="C252" s="263"/>
      <c r="D252" s="263"/>
      <c r="E252" s="263"/>
      <c r="F252" s="264"/>
      <c r="G252" s="119" t="s">
        <v>238</v>
      </c>
      <c r="H252" s="153">
        <f t="shared" ref="H252:AC252" si="160">H253+H352+H360+H364</f>
        <v>6029063</v>
      </c>
      <c r="I252" s="154">
        <f t="shared" si="160"/>
        <v>948320</v>
      </c>
      <c r="J252" s="154">
        <f t="shared" si="160"/>
        <v>6977383</v>
      </c>
      <c r="K252" s="154">
        <f t="shared" si="160"/>
        <v>0</v>
      </c>
      <c r="L252" s="154" t="e">
        <f t="shared" si="160"/>
        <v>#REF!</v>
      </c>
      <c r="M252" s="154">
        <f t="shared" si="160"/>
        <v>0</v>
      </c>
      <c r="N252" s="154" t="e">
        <f t="shared" si="160"/>
        <v>#REF!</v>
      </c>
      <c r="O252" s="154">
        <f t="shared" si="160"/>
        <v>0</v>
      </c>
      <c r="P252" s="154" t="e">
        <f t="shared" si="160"/>
        <v>#REF!</v>
      </c>
      <c r="Q252" s="154">
        <f t="shared" si="160"/>
        <v>0</v>
      </c>
      <c r="R252" s="154" t="e">
        <f t="shared" si="160"/>
        <v>#REF!</v>
      </c>
      <c r="S252" s="154">
        <f t="shared" si="160"/>
        <v>0</v>
      </c>
      <c r="T252" s="154" t="e">
        <f t="shared" si="160"/>
        <v>#REF!</v>
      </c>
      <c r="U252" s="154">
        <f t="shared" si="160"/>
        <v>0</v>
      </c>
      <c r="V252" s="154" t="e">
        <f t="shared" si="160"/>
        <v>#REF!</v>
      </c>
      <c r="W252" s="154">
        <f t="shared" si="160"/>
        <v>0</v>
      </c>
      <c r="X252" s="154" t="e">
        <f t="shared" si="160"/>
        <v>#REF!</v>
      </c>
      <c r="Y252" s="154">
        <f t="shared" si="160"/>
        <v>0</v>
      </c>
      <c r="Z252" s="154" t="e">
        <f t="shared" si="160"/>
        <v>#REF!</v>
      </c>
      <c r="AA252" s="154">
        <f t="shared" si="160"/>
        <v>0</v>
      </c>
      <c r="AB252" s="155" t="e">
        <f t="shared" si="160"/>
        <v>#REF!</v>
      </c>
      <c r="AC252" s="154" t="e">
        <f t="shared" si="160"/>
        <v>#REF!</v>
      </c>
      <c r="AD252" s="141"/>
      <c r="AE252" s="141"/>
      <c r="AF252" s="141"/>
      <c r="AG252" s="141"/>
      <c r="AH252" s="141"/>
      <c r="AI252" s="141"/>
      <c r="AJ252" s="141"/>
      <c r="AK252" s="141"/>
      <c r="AL252" s="141"/>
      <c r="AM252" s="141"/>
      <c r="AN252" s="141"/>
      <c r="AO252" s="141"/>
      <c r="AP252" s="141"/>
      <c r="AQ252" s="141"/>
      <c r="AR252" s="141"/>
      <c r="AS252" s="141"/>
      <c r="AT252" s="141"/>
      <c r="AU252" s="141"/>
      <c r="AV252" s="141"/>
      <c r="AW252" s="141"/>
      <c r="AX252" s="141"/>
      <c r="AY252" s="141"/>
      <c r="AZ252" s="141"/>
      <c r="BA252" s="141"/>
      <c r="BB252" s="141"/>
      <c r="BC252" s="141"/>
      <c r="BD252" s="141"/>
      <c r="BE252" s="141"/>
      <c r="BF252" s="141"/>
      <c r="BG252" s="141"/>
      <c r="BH252" s="141"/>
      <c r="BI252" s="141"/>
      <c r="BJ252" s="141"/>
      <c r="BK252" s="141"/>
      <c r="BL252" s="141"/>
      <c r="BM252" s="141"/>
      <c r="BN252" s="141"/>
      <c r="BO252" s="141"/>
      <c r="BP252" s="141"/>
      <c r="BQ252" s="141"/>
      <c r="BR252" s="141"/>
      <c r="BS252" s="141"/>
      <c r="BT252" s="141"/>
      <c r="BU252" s="141"/>
      <c r="BV252" s="141"/>
      <c r="BW252" s="141"/>
      <c r="BX252" s="141"/>
      <c r="BY252" s="141"/>
      <c r="BZ252" s="141"/>
      <c r="CA252" s="56"/>
      <c r="CB252" s="56"/>
      <c r="CC252" s="56"/>
      <c r="CD252" s="56"/>
      <c r="CE252" s="56"/>
      <c r="CF252" s="56"/>
      <c r="CG252" s="56"/>
      <c r="CH252" s="56"/>
      <c r="CI252" s="56"/>
      <c r="CJ252" s="56"/>
      <c r="CK252" s="56"/>
      <c r="CL252" s="56"/>
      <c r="CM252" s="56"/>
      <c r="CN252" s="56"/>
      <c r="CO252" s="56"/>
      <c r="CP252" s="56"/>
      <c r="CQ252" s="56"/>
      <c r="CR252" s="56"/>
      <c r="CS252" s="56"/>
      <c r="CT252" s="56"/>
      <c r="CU252" s="56"/>
      <c r="CV252" s="56"/>
      <c r="CW252" s="56"/>
      <c r="CX252" s="56"/>
      <c r="CY252" s="56"/>
      <c r="CZ252" s="56"/>
      <c r="DA252" s="56"/>
      <c r="DB252" s="56"/>
      <c r="DC252" s="56"/>
      <c r="DD252" s="56"/>
      <c r="DE252" s="56"/>
      <c r="DF252" s="56"/>
      <c r="DG252" s="56"/>
      <c r="DH252" s="56"/>
      <c r="DI252" s="56"/>
      <c r="DJ252" s="56"/>
      <c r="DK252" s="56"/>
      <c r="DL252" s="56"/>
      <c r="DM252" s="56"/>
      <c r="DN252" s="56"/>
      <c r="DO252" s="56"/>
      <c r="DP252" s="56"/>
      <c r="DQ252" s="56"/>
      <c r="DR252" s="56"/>
      <c r="DS252" s="56"/>
      <c r="DT252" s="56"/>
      <c r="DU252" s="56"/>
      <c r="DV252" s="56"/>
      <c r="DW252" s="56"/>
      <c r="DX252" s="56"/>
      <c r="DY252" s="56"/>
      <c r="DZ252" s="56"/>
      <c r="EA252" s="56"/>
      <c r="EB252" s="56"/>
      <c r="EC252" s="56"/>
      <c r="ED252" s="56"/>
      <c r="EE252" s="56"/>
      <c r="EF252" s="56"/>
      <c r="EG252" s="56"/>
      <c r="EH252" s="56"/>
      <c r="EI252" s="56"/>
      <c r="EJ252" s="56"/>
      <c r="EK252" s="56"/>
      <c r="EL252" s="56"/>
      <c r="EM252" s="56"/>
      <c r="EN252" s="56"/>
      <c r="EO252" s="56"/>
      <c r="EP252" s="56"/>
      <c r="EQ252" s="56"/>
      <c r="ER252" s="56"/>
      <c r="ES252" s="56"/>
      <c r="ET252" s="56"/>
      <c r="EU252" s="56"/>
      <c r="EV252" s="56"/>
      <c r="EW252" s="56"/>
      <c r="EX252" s="56"/>
      <c r="EY252" s="56"/>
      <c r="EZ252" s="56"/>
      <c r="FA252" s="56"/>
      <c r="FB252" s="56"/>
      <c r="FC252" s="56"/>
      <c r="FD252" s="56"/>
      <c r="FE252" s="56"/>
      <c r="FF252" s="56"/>
      <c r="FG252" s="56"/>
      <c r="FH252" s="56"/>
      <c r="FI252" s="56"/>
      <c r="FJ252" s="56"/>
      <c r="FK252" s="56"/>
      <c r="FL252" s="56"/>
      <c r="FM252" s="56"/>
      <c r="FN252" s="56"/>
      <c r="FO252" s="56"/>
      <c r="FP252" s="56"/>
      <c r="FQ252" s="56"/>
      <c r="FR252" s="56"/>
      <c r="FS252" s="56"/>
      <c r="FT252" s="56"/>
      <c r="FU252" s="56"/>
      <c r="FV252" s="56"/>
      <c r="FW252" s="56"/>
      <c r="FX252" s="56"/>
      <c r="FY252" s="56"/>
      <c r="FZ252" s="56"/>
      <c r="GA252" s="56"/>
      <c r="GB252" s="56"/>
      <c r="GC252" s="56"/>
      <c r="GD252" s="56"/>
      <c r="GE252" s="56"/>
      <c r="GF252" s="56"/>
    </row>
    <row r="253" spans="1:188" ht="15.75" x14ac:dyDescent="0.2">
      <c r="A253" s="38"/>
      <c r="B253" s="39"/>
      <c r="C253" s="39"/>
      <c r="D253" s="39" t="s">
        <v>36</v>
      </c>
      <c r="E253" s="39"/>
      <c r="F253" s="40"/>
      <c r="G253" s="122" t="s">
        <v>88</v>
      </c>
      <c r="H253" s="111">
        <f t="shared" ref="H253:AC253" si="161">H254+H287+H322+H325+H330+H350</f>
        <v>6124113</v>
      </c>
      <c r="I253" s="113">
        <f t="shared" si="161"/>
        <v>949234</v>
      </c>
      <c r="J253" s="113">
        <f t="shared" si="161"/>
        <v>7073347</v>
      </c>
      <c r="K253" s="113">
        <f t="shared" si="161"/>
        <v>0</v>
      </c>
      <c r="L253" s="113" t="e">
        <f t="shared" si="161"/>
        <v>#REF!</v>
      </c>
      <c r="M253" s="113">
        <f t="shared" si="161"/>
        <v>0</v>
      </c>
      <c r="N253" s="113" t="e">
        <f t="shared" si="161"/>
        <v>#REF!</v>
      </c>
      <c r="O253" s="113">
        <f t="shared" si="161"/>
        <v>0</v>
      </c>
      <c r="P253" s="113" t="e">
        <f t="shared" si="161"/>
        <v>#REF!</v>
      </c>
      <c r="Q253" s="113">
        <f t="shared" si="161"/>
        <v>0</v>
      </c>
      <c r="R253" s="113" t="e">
        <f t="shared" si="161"/>
        <v>#REF!</v>
      </c>
      <c r="S253" s="113">
        <f t="shared" si="161"/>
        <v>0</v>
      </c>
      <c r="T253" s="113" t="e">
        <f t="shared" si="161"/>
        <v>#REF!</v>
      </c>
      <c r="U253" s="113">
        <f t="shared" si="161"/>
        <v>0</v>
      </c>
      <c r="V253" s="113" t="e">
        <f t="shared" si="161"/>
        <v>#REF!</v>
      </c>
      <c r="W253" s="113">
        <f t="shared" si="161"/>
        <v>0</v>
      </c>
      <c r="X253" s="113" t="e">
        <f t="shared" si="161"/>
        <v>#REF!</v>
      </c>
      <c r="Y253" s="113">
        <f t="shared" si="161"/>
        <v>0</v>
      </c>
      <c r="Z253" s="113" t="e">
        <f t="shared" si="161"/>
        <v>#REF!</v>
      </c>
      <c r="AA253" s="113">
        <f t="shared" si="161"/>
        <v>0</v>
      </c>
      <c r="AB253" s="114" t="e">
        <f t="shared" si="161"/>
        <v>#REF!</v>
      </c>
      <c r="AC253" s="113" t="e">
        <f t="shared" si="161"/>
        <v>#REF!</v>
      </c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</row>
    <row r="254" spans="1:188" ht="15.75" x14ac:dyDescent="0.2">
      <c r="A254" s="38"/>
      <c r="B254" s="39"/>
      <c r="C254" s="39"/>
      <c r="D254" s="39" t="s">
        <v>115</v>
      </c>
      <c r="E254" s="39"/>
      <c r="F254" s="40"/>
      <c r="G254" s="122" t="s">
        <v>90</v>
      </c>
      <c r="H254" s="111">
        <f t="shared" ref="H254:AB254" si="162">H255+H273+H280</f>
        <v>1129207</v>
      </c>
      <c r="I254" s="113">
        <f t="shared" si="162"/>
        <v>236049</v>
      </c>
      <c r="J254" s="113">
        <f t="shared" si="162"/>
        <v>1365256</v>
      </c>
      <c r="K254" s="113">
        <f t="shared" si="162"/>
        <v>0</v>
      </c>
      <c r="L254" s="113" t="e">
        <f t="shared" si="162"/>
        <v>#REF!</v>
      </c>
      <c r="M254" s="113">
        <f t="shared" si="162"/>
        <v>0</v>
      </c>
      <c r="N254" s="113" t="e">
        <f t="shared" si="162"/>
        <v>#REF!</v>
      </c>
      <c r="O254" s="113">
        <f t="shared" si="162"/>
        <v>0</v>
      </c>
      <c r="P254" s="113" t="e">
        <f t="shared" si="162"/>
        <v>#REF!</v>
      </c>
      <c r="Q254" s="113">
        <f t="shared" si="162"/>
        <v>0</v>
      </c>
      <c r="R254" s="113" t="e">
        <f t="shared" si="162"/>
        <v>#REF!</v>
      </c>
      <c r="S254" s="113">
        <f>S255+S273+S280</f>
        <v>0</v>
      </c>
      <c r="T254" s="113" t="e">
        <f t="shared" si="162"/>
        <v>#REF!</v>
      </c>
      <c r="U254" s="113">
        <f>U255+U273+U280</f>
        <v>0</v>
      </c>
      <c r="V254" s="113" t="e">
        <f t="shared" si="162"/>
        <v>#REF!</v>
      </c>
      <c r="W254" s="113">
        <f>W255+W273+W280</f>
        <v>0</v>
      </c>
      <c r="X254" s="113" t="e">
        <f t="shared" si="162"/>
        <v>#REF!</v>
      </c>
      <c r="Y254" s="113">
        <f>Y255+Y273+Y280</f>
        <v>0</v>
      </c>
      <c r="Z254" s="113" t="e">
        <f t="shared" si="162"/>
        <v>#REF!</v>
      </c>
      <c r="AA254" s="113">
        <f>AA255+AA273+AA280</f>
        <v>0</v>
      </c>
      <c r="AB254" s="114" t="e">
        <f t="shared" si="162"/>
        <v>#REF!</v>
      </c>
      <c r="AC254" s="113">
        <f>AC255+AC273+AC280</f>
        <v>368000</v>
      </c>
      <c r="AD254" s="12" t="e">
        <f>359570-AB254</f>
        <v>#REF!</v>
      </c>
      <c r="AE254" s="12">
        <f>+AC254-368000</f>
        <v>0</v>
      </c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</row>
    <row r="255" spans="1:188" ht="15.75" x14ac:dyDescent="0.2">
      <c r="A255" s="38"/>
      <c r="B255" s="39"/>
      <c r="C255" s="39"/>
      <c r="D255" s="39"/>
      <c r="E255" s="39" t="s">
        <v>36</v>
      </c>
      <c r="F255" s="40"/>
      <c r="G255" s="112" t="s">
        <v>136</v>
      </c>
      <c r="H255" s="111">
        <f t="shared" ref="H255:AB255" si="163">SUM(H256:H272)</f>
        <v>1055491</v>
      </c>
      <c r="I255" s="113">
        <f t="shared" si="163"/>
        <v>231047</v>
      </c>
      <c r="J255" s="113">
        <f t="shared" si="163"/>
        <v>1286538</v>
      </c>
      <c r="K255" s="113">
        <f t="shared" si="163"/>
        <v>0</v>
      </c>
      <c r="L255" s="113" t="e">
        <f t="shared" si="163"/>
        <v>#REF!</v>
      </c>
      <c r="M255" s="113">
        <f t="shared" si="163"/>
        <v>0</v>
      </c>
      <c r="N255" s="113" t="e">
        <f t="shared" si="163"/>
        <v>#REF!</v>
      </c>
      <c r="O255" s="113">
        <f t="shared" si="163"/>
        <v>0</v>
      </c>
      <c r="P255" s="113" t="e">
        <f t="shared" si="163"/>
        <v>#REF!</v>
      </c>
      <c r="Q255" s="113">
        <f t="shared" si="163"/>
        <v>0</v>
      </c>
      <c r="R255" s="113" t="e">
        <f t="shared" si="163"/>
        <v>#REF!</v>
      </c>
      <c r="S255" s="113">
        <f>SUM(S256:S272)</f>
        <v>0</v>
      </c>
      <c r="T255" s="113" t="e">
        <f t="shared" si="163"/>
        <v>#REF!</v>
      </c>
      <c r="U255" s="113">
        <f>SUM(U256:U272)</f>
        <v>0</v>
      </c>
      <c r="V255" s="113" t="e">
        <f t="shared" si="163"/>
        <v>#REF!</v>
      </c>
      <c r="W255" s="113">
        <f>SUM(W256:W272)</f>
        <v>0</v>
      </c>
      <c r="X255" s="113" t="e">
        <f t="shared" si="163"/>
        <v>#REF!</v>
      </c>
      <c r="Y255" s="113">
        <f>SUM(Y256:Y272)</f>
        <v>0</v>
      </c>
      <c r="Z255" s="113" t="e">
        <f t="shared" si="163"/>
        <v>#REF!</v>
      </c>
      <c r="AA255" s="113">
        <f>SUM(AA256:AA272)</f>
        <v>0</v>
      </c>
      <c r="AB255" s="114" t="e">
        <f t="shared" si="163"/>
        <v>#REF!</v>
      </c>
      <c r="AC255" s="113">
        <f>SUM(AC256:AC272)</f>
        <v>284000</v>
      </c>
      <c r="AD255" s="12" t="e">
        <f>+AB254+81315</f>
        <v>#REF!</v>
      </c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</row>
    <row r="256" spans="1:188" x14ac:dyDescent="0.2">
      <c r="A256" s="57"/>
      <c r="B256" s="58"/>
      <c r="C256" s="58"/>
      <c r="D256" s="58"/>
      <c r="E256" s="58"/>
      <c r="F256" s="59" t="s">
        <v>36</v>
      </c>
      <c r="G256" s="125" t="s">
        <v>137</v>
      </c>
      <c r="H256" s="61">
        <v>1006971</v>
      </c>
      <c r="I256" s="61">
        <v>219067</v>
      </c>
      <c r="J256" s="60">
        <f>H256+I256</f>
        <v>1226038</v>
      </c>
      <c r="K256" s="61"/>
      <c r="L256" s="72" t="e">
        <f>#REF!+K256</f>
        <v>#REF!</v>
      </c>
      <c r="M256" s="61"/>
      <c r="N256" s="72" t="e">
        <f>L256+M256</f>
        <v>#REF!</v>
      </c>
      <c r="O256" s="63"/>
      <c r="P256" s="72" t="e">
        <f>O256+N256</f>
        <v>#REF!</v>
      </c>
      <c r="Q256" s="63"/>
      <c r="R256" s="72" t="e">
        <f>P256+Q256</f>
        <v>#REF!</v>
      </c>
      <c r="S256" s="72"/>
      <c r="T256" s="72" t="e">
        <f>R256+S256</f>
        <v>#REF!</v>
      </c>
      <c r="U256" s="72"/>
      <c r="V256" s="72" t="e">
        <f>T256+U256</f>
        <v>#REF!</v>
      </c>
      <c r="W256" s="72"/>
      <c r="X256" s="72" t="e">
        <f>V256+W256</f>
        <v>#REF!</v>
      </c>
      <c r="Y256" s="50"/>
      <c r="Z256" s="72" t="e">
        <f>X256+Y256</f>
        <v>#REF!</v>
      </c>
      <c r="AA256" s="72"/>
      <c r="AB256" s="128" t="e">
        <f>Z256+AA256</f>
        <v>#REF!</v>
      </c>
      <c r="AC256" s="72">
        <v>268000</v>
      </c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</row>
    <row r="257" spans="1:188" x14ac:dyDescent="0.2">
      <c r="A257" s="57"/>
      <c r="B257" s="58"/>
      <c r="C257" s="58"/>
      <c r="D257" s="58"/>
      <c r="E257" s="58"/>
      <c r="F257" s="59" t="s">
        <v>34</v>
      </c>
      <c r="G257" s="125" t="s">
        <v>380</v>
      </c>
      <c r="H257" s="61">
        <v>550</v>
      </c>
      <c r="I257" s="61">
        <v>-550</v>
      </c>
      <c r="J257" s="60">
        <f>H257+I257</f>
        <v>0</v>
      </c>
      <c r="K257" s="61"/>
      <c r="L257" s="72" t="e">
        <f>#REF!+K257</f>
        <v>#REF!</v>
      </c>
      <c r="M257" s="61"/>
      <c r="N257" s="72" t="e">
        <f>L257+M257</f>
        <v>#REF!</v>
      </c>
      <c r="O257" s="63"/>
      <c r="P257" s="72" t="e">
        <f>O257+N257</f>
        <v>#REF!</v>
      </c>
      <c r="Q257" s="63"/>
      <c r="R257" s="72" t="e">
        <f>P257+Q257</f>
        <v>#REF!</v>
      </c>
      <c r="S257" s="72"/>
      <c r="T257" s="72" t="e">
        <f>R257+S257</f>
        <v>#REF!</v>
      </c>
      <c r="U257" s="72"/>
      <c r="V257" s="72" t="e">
        <f>T257+U257</f>
        <v>#REF!</v>
      </c>
      <c r="W257" s="72"/>
      <c r="X257" s="72" t="e">
        <f>V257+W257</f>
        <v>#REF!</v>
      </c>
      <c r="Y257" s="50"/>
      <c r="Z257" s="72" t="e">
        <f>X257+Y257</f>
        <v>#REF!</v>
      </c>
      <c r="AA257" s="72"/>
      <c r="AB257" s="128" t="e">
        <f>Z257+AA257</f>
        <v>#REF!</v>
      </c>
      <c r="AC257" s="7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</row>
    <row r="258" spans="1:188" x14ac:dyDescent="0.2">
      <c r="A258" s="57"/>
      <c r="B258" s="58"/>
      <c r="C258" s="58"/>
      <c r="D258" s="58"/>
      <c r="E258" s="58"/>
      <c r="F258" s="59" t="s">
        <v>53</v>
      </c>
      <c r="G258" s="125" t="s">
        <v>139</v>
      </c>
      <c r="H258" s="61"/>
      <c r="I258" s="61"/>
      <c r="J258" s="60">
        <f>H258+I258</f>
        <v>0</v>
      </c>
      <c r="K258" s="61"/>
      <c r="L258" s="72" t="e">
        <f>#REF!+K258</f>
        <v>#REF!</v>
      </c>
      <c r="M258" s="61"/>
      <c r="N258" s="72" t="e">
        <f>L258+M258</f>
        <v>#REF!</v>
      </c>
      <c r="O258" s="63"/>
      <c r="P258" s="72" t="e">
        <f>O258+N258</f>
        <v>#REF!</v>
      </c>
      <c r="Q258" s="63"/>
      <c r="R258" s="72" t="e">
        <f>P258+Q258</f>
        <v>#REF!</v>
      </c>
      <c r="S258" s="72"/>
      <c r="T258" s="72" t="e">
        <f>R258+S258</f>
        <v>#REF!</v>
      </c>
      <c r="U258" s="72"/>
      <c r="V258" s="72" t="e">
        <f>T258+U258</f>
        <v>#REF!</v>
      </c>
      <c r="W258" s="72"/>
      <c r="X258" s="72" t="e">
        <f>V258+W258</f>
        <v>#REF!</v>
      </c>
      <c r="Y258" s="50"/>
      <c r="Z258" s="72" t="e">
        <f>X258+Y258</f>
        <v>#REF!</v>
      </c>
      <c r="AA258" s="72"/>
      <c r="AB258" s="128" t="e">
        <f>Z258+AA258</f>
        <v>#REF!</v>
      </c>
      <c r="AC258" s="7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</row>
    <row r="259" spans="1:188" x14ac:dyDescent="0.2">
      <c r="A259" s="57"/>
      <c r="B259" s="58"/>
      <c r="C259" s="58"/>
      <c r="D259" s="58"/>
      <c r="E259" s="58"/>
      <c r="F259" s="59" t="s">
        <v>23</v>
      </c>
      <c r="G259" s="125" t="s">
        <v>140</v>
      </c>
      <c r="H259" s="61"/>
      <c r="I259" s="61"/>
      <c r="J259" s="60">
        <f>H259+I259</f>
        <v>0</v>
      </c>
      <c r="K259" s="61"/>
      <c r="L259" s="72" t="e">
        <f>#REF!+K259</f>
        <v>#REF!</v>
      </c>
      <c r="M259" s="61"/>
      <c r="N259" s="72" t="e">
        <f>L259+M259</f>
        <v>#REF!</v>
      </c>
      <c r="O259" s="63"/>
      <c r="P259" s="72" t="e">
        <f>O259+N259</f>
        <v>#REF!</v>
      </c>
      <c r="Q259" s="63"/>
      <c r="R259" s="72" t="e">
        <f>P259+Q259</f>
        <v>#REF!</v>
      </c>
      <c r="S259" s="72"/>
      <c r="T259" s="72" t="e">
        <f>R259+S259</f>
        <v>#REF!</v>
      </c>
      <c r="U259" s="72"/>
      <c r="V259" s="72" t="e">
        <f>T259+U259</f>
        <v>#REF!</v>
      </c>
      <c r="W259" s="72"/>
      <c r="X259" s="72" t="e">
        <f>V259+W259</f>
        <v>#REF!</v>
      </c>
      <c r="Y259" s="50"/>
      <c r="Z259" s="72" t="e">
        <f>X259+Y259</f>
        <v>#REF!</v>
      </c>
      <c r="AA259" s="72"/>
      <c r="AB259" s="128" t="e">
        <f>Z259+AA259</f>
        <v>#REF!</v>
      </c>
      <c r="AC259" s="7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</row>
    <row r="260" spans="1:188" x14ac:dyDescent="0.2">
      <c r="A260" s="57"/>
      <c r="B260" s="58"/>
      <c r="C260" s="58"/>
      <c r="D260" s="58"/>
      <c r="E260" s="58"/>
      <c r="F260" s="59"/>
      <c r="G260" s="125" t="s">
        <v>141</v>
      </c>
      <c r="H260" s="61"/>
      <c r="I260" s="61"/>
      <c r="J260" s="60"/>
      <c r="K260" s="61"/>
      <c r="L260" s="72" t="e">
        <f>#REF!+K260</f>
        <v>#REF!</v>
      </c>
      <c r="M260" s="61"/>
      <c r="N260" s="72"/>
      <c r="O260" s="63"/>
      <c r="P260" s="72"/>
      <c r="Q260" s="63"/>
      <c r="R260" s="72"/>
      <c r="S260" s="72"/>
      <c r="T260" s="72"/>
      <c r="U260" s="72"/>
      <c r="V260" s="72"/>
      <c r="W260" s="72"/>
      <c r="X260" s="72"/>
      <c r="Y260" s="50"/>
      <c r="Z260" s="72"/>
      <c r="AA260" s="72"/>
      <c r="AB260" s="128"/>
      <c r="AC260" s="7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</row>
    <row r="261" spans="1:188" x14ac:dyDescent="0.2">
      <c r="A261" s="57"/>
      <c r="B261" s="58"/>
      <c r="C261" s="58"/>
      <c r="D261" s="58"/>
      <c r="E261" s="58"/>
      <c r="F261" s="59" t="s">
        <v>38</v>
      </c>
      <c r="G261" s="125" t="s">
        <v>142</v>
      </c>
      <c r="H261" s="61"/>
      <c r="I261" s="61"/>
      <c r="J261" s="60">
        <f>H261+I261</f>
        <v>0</v>
      </c>
      <c r="K261" s="61"/>
      <c r="L261" s="72" t="e">
        <f>#REF!+K261</f>
        <v>#REF!</v>
      </c>
      <c r="M261" s="61"/>
      <c r="N261" s="72" t="e">
        <f>L261+M261</f>
        <v>#REF!</v>
      </c>
      <c r="O261" s="63"/>
      <c r="P261" s="72" t="e">
        <f>O261+N261</f>
        <v>#REF!</v>
      </c>
      <c r="Q261" s="63"/>
      <c r="R261" s="72" t="e">
        <f>P261+Q261</f>
        <v>#REF!</v>
      </c>
      <c r="S261" s="72"/>
      <c r="T261" s="72" t="e">
        <f>R261+S261</f>
        <v>#REF!</v>
      </c>
      <c r="U261" s="72"/>
      <c r="V261" s="72" t="e">
        <f>T261+U261</f>
        <v>#REF!</v>
      </c>
      <c r="W261" s="72"/>
      <c r="X261" s="72" t="e">
        <f>V261+W261</f>
        <v>#REF!</v>
      </c>
      <c r="Y261" s="50"/>
      <c r="Z261" s="72" t="e">
        <f>X261+Y261</f>
        <v>#REF!</v>
      </c>
      <c r="AA261" s="72"/>
      <c r="AB261" s="128" t="e">
        <f>Z261+AA261</f>
        <v>#REF!</v>
      </c>
      <c r="AC261" s="7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</row>
    <row r="262" spans="1:188" hidden="1" x14ac:dyDescent="0.2">
      <c r="A262" s="57"/>
      <c r="B262" s="58"/>
      <c r="C262" s="58"/>
      <c r="D262" s="58"/>
      <c r="E262" s="58"/>
      <c r="F262" s="59" t="s">
        <v>162</v>
      </c>
      <c r="G262" s="125" t="s">
        <v>143</v>
      </c>
      <c r="H262" s="61"/>
      <c r="I262" s="61"/>
      <c r="J262" s="60">
        <f>H262+I262</f>
        <v>0</v>
      </c>
      <c r="K262" s="61"/>
      <c r="L262" s="72" t="e">
        <f>#REF!+K262</f>
        <v>#REF!</v>
      </c>
      <c r="M262" s="61"/>
      <c r="N262" s="72" t="e">
        <f>L262+M262</f>
        <v>#REF!</v>
      </c>
      <c r="O262" s="63"/>
      <c r="P262" s="72" t="e">
        <f>O262+N262</f>
        <v>#REF!</v>
      </c>
      <c r="Q262" s="63"/>
      <c r="R262" s="72" t="e">
        <f>P262+Q262</f>
        <v>#REF!</v>
      </c>
      <c r="S262" s="72"/>
      <c r="T262" s="72" t="e">
        <f>R262+S262</f>
        <v>#REF!</v>
      </c>
      <c r="U262" s="72"/>
      <c r="V262" s="72" t="e">
        <f>T262+U262</f>
        <v>#REF!</v>
      </c>
      <c r="W262" s="72"/>
      <c r="X262" s="72" t="e">
        <f>V262+W262</f>
        <v>#REF!</v>
      </c>
      <c r="Y262" s="50"/>
      <c r="Z262" s="72" t="e">
        <f>X262+Y262</f>
        <v>#REF!</v>
      </c>
      <c r="AA262" s="72"/>
      <c r="AB262" s="128" t="e">
        <f>Z262+AA262</f>
        <v>#REF!</v>
      </c>
      <c r="AC262" s="7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</row>
    <row r="263" spans="1:188" hidden="1" x14ac:dyDescent="0.2">
      <c r="A263" s="57"/>
      <c r="B263" s="58"/>
      <c r="C263" s="58"/>
      <c r="D263" s="58"/>
      <c r="E263" s="58"/>
      <c r="F263" s="59" t="s">
        <v>144</v>
      </c>
      <c r="G263" s="125" t="s">
        <v>145</v>
      </c>
      <c r="H263" s="61"/>
      <c r="I263" s="61"/>
      <c r="J263" s="60">
        <f>H263+I263</f>
        <v>0</v>
      </c>
      <c r="K263" s="61"/>
      <c r="L263" s="72" t="e">
        <f>#REF!+K263</f>
        <v>#REF!</v>
      </c>
      <c r="M263" s="61"/>
      <c r="N263" s="72" t="e">
        <f>L263+M263</f>
        <v>#REF!</v>
      </c>
      <c r="O263" s="63"/>
      <c r="P263" s="72" t="e">
        <f>O263+N263</f>
        <v>#REF!</v>
      </c>
      <c r="Q263" s="63"/>
      <c r="R263" s="72" t="e">
        <f>P263+Q263</f>
        <v>#REF!</v>
      </c>
      <c r="S263" s="72"/>
      <c r="T263" s="72" t="e">
        <f>R263+S263</f>
        <v>#REF!</v>
      </c>
      <c r="U263" s="72"/>
      <c r="V263" s="72" t="e">
        <f>T263+U263</f>
        <v>#REF!</v>
      </c>
      <c r="W263" s="72"/>
      <c r="X263" s="72" t="e">
        <f>V263+W263</f>
        <v>#REF!</v>
      </c>
      <c r="Y263" s="50"/>
      <c r="Z263" s="72" t="e">
        <f>X263+Y263</f>
        <v>#REF!</v>
      </c>
      <c r="AA263" s="72"/>
      <c r="AB263" s="128" t="e">
        <f>Z263+AA263</f>
        <v>#REF!</v>
      </c>
      <c r="AC263" s="7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</row>
    <row r="264" spans="1:188" hidden="1" x14ac:dyDescent="0.2">
      <c r="A264" s="57"/>
      <c r="B264" s="58"/>
      <c r="C264" s="58"/>
      <c r="D264" s="58"/>
      <c r="E264" s="58"/>
      <c r="F264" s="59" t="s">
        <v>146</v>
      </c>
      <c r="G264" s="125" t="s">
        <v>147</v>
      </c>
      <c r="H264" s="61"/>
      <c r="I264" s="61"/>
      <c r="J264" s="60">
        <f>H264+I264</f>
        <v>0</v>
      </c>
      <c r="K264" s="61"/>
      <c r="L264" s="72" t="e">
        <f>#REF!+K264</f>
        <v>#REF!</v>
      </c>
      <c r="M264" s="61"/>
      <c r="N264" s="72" t="e">
        <f>L264+M264</f>
        <v>#REF!</v>
      </c>
      <c r="O264" s="63"/>
      <c r="P264" s="72" t="e">
        <f>O264+N264</f>
        <v>#REF!</v>
      </c>
      <c r="Q264" s="63"/>
      <c r="R264" s="72" t="e">
        <f>P264+Q264</f>
        <v>#REF!</v>
      </c>
      <c r="S264" s="72"/>
      <c r="T264" s="72" t="e">
        <f>R264+S264</f>
        <v>#REF!</v>
      </c>
      <c r="U264" s="72"/>
      <c r="V264" s="72" t="e">
        <f>T264+U264</f>
        <v>#REF!</v>
      </c>
      <c r="W264" s="72"/>
      <c r="X264" s="72" t="e">
        <f>V264+W264</f>
        <v>#REF!</v>
      </c>
      <c r="Y264" s="50"/>
      <c r="Z264" s="72" t="e">
        <f>X264+Y264</f>
        <v>#REF!</v>
      </c>
      <c r="AA264" s="72"/>
      <c r="AB264" s="128" t="e">
        <f>Z264+AA264</f>
        <v>#REF!</v>
      </c>
      <c r="AC264" s="7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</row>
    <row r="265" spans="1:188" hidden="1" x14ac:dyDescent="0.2">
      <c r="A265" s="57"/>
      <c r="B265" s="58"/>
      <c r="C265" s="58"/>
      <c r="D265" s="58"/>
      <c r="E265" s="58"/>
      <c r="F265" s="59"/>
      <c r="G265" s="125" t="s">
        <v>148</v>
      </c>
      <c r="H265" s="61"/>
      <c r="I265" s="61"/>
      <c r="J265" s="60"/>
      <c r="K265" s="61"/>
      <c r="L265" s="72" t="e">
        <f>#REF!+K265</f>
        <v>#REF!</v>
      </c>
      <c r="M265" s="61"/>
      <c r="N265" s="72"/>
      <c r="O265" s="63"/>
      <c r="P265" s="72"/>
      <c r="Q265" s="63"/>
      <c r="R265" s="72"/>
      <c r="S265" s="72"/>
      <c r="T265" s="72"/>
      <c r="U265" s="72"/>
      <c r="V265" s="72"/>
      <c r="W265" s="72"/>
      <c r="X265" s="72"/>
      <c r="Y265" s="50"/>
      <c r="Z265" s="72"/>
      <c r="AA265" s="72"/>
      <c r="AB265" s="128"/>
      <c r="AC265" s="7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</row>
    <row r="266" spans="1:188" hidden="1" x14ac:dyDescent="0.2">
      <c r="A266" s="57"/>
      <c r="B266" s="58"/>
      <c r="C266" s="58"/>
      <c r="D266" s="58"/>
      <c r="E266" s="58"/>
      <c r="F266" s="59"/>
      <c r="G266" s="125" t="s">
        <v>149</v>
      </c>
      <c r="H266" s="61"/>
      <c r="I266" s="61"/>
      <c r="J266" s="60"/>
      <c r="K266" s="61"/>
      <c r="L266" s="72" t="e">
        <f>#REF!+K266</f>
        <v>#REF!</v>
      </c>
      <c r="M266" s="61"/>
      <c r="N266" s="72"/>
      <c r="O266" s="63"/>
      <c r="P266" s="72"/>
      <c r="Q266" s="63"/>
      <c r="R266" s="72"/>
      <c r="S266" s="72"/>
      <c r="T266" s="72"/>
      <c r="U266" s="72"/>
      <c r="V266" s="72"/>
      <c r="W266" s="72"/>
      <c r="X266" s="72"/>
      <c r="Y266" s="50"/>
      <c r="Z266" s="72"/>
      <c r="AA266" s="72"/>
      <c r="AB266" s="128"/>
      <c r="AC266" s="7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</row>
    <row r="267" spans="1:188" x14ac:dyDescent="0.2">
      <c r="A267" s="57"/>
      <c r="B267" s="58"/>
      <c r="C267" s="58"/>
      <c r="D267" s="58"/>
      <c r="E267" s="58"/>
      <c r="F267" s="59">
        <v>12</v>
      </c>
      <c r="G267" s="125" t="s">
        <v>150</v>
      </c>
      <c r="H267" s="61">
        <v>47783</v>
      </c>
      <c r="I267" s="61">
        <v>12377</v>
      </c>
      <c r="J267" s="60">
        <f>H267+I267</f>
        <v>60160</v>
      </c>
      <c r="K267" s="61"/>
      <c r="L267" s="72" t="e">
        <f>#REF!+K267</f>
        <v>#REF!</v>
      </c>
      <c r="M267" s="61"/>
      <c r="N267" s="72" t="e">
        <f>L267+M267</f>
        <v>#REF!</v>
      </c>
      <c r="O267" s="63"/>
      <c r="P267" s="72" t="e">
        <f>O267+N267</f>
        <v>#REF!</v>
      </c>
      <c r="Q267" s="63"/>
      <c r="R267" s="72" t="e">
        <f>P267+Q267</f>
        <v>#REF!</v>
      </c>
      <c r="S267" s="72"/>
      <c r="T267" s="72" t="e">
        <f>R267+S267</f>
        <v>#REF!</v>
      </c>
      <c r="U267" s="72"/>
      <c r="V267" s="72" t="e">
        <f>T267+U267</f>
        <v>#REF!</v>
      </c>
      <c r="W267" s="72"/>
      <c r="X267" s="72" t="e">
        <f>V267+W267</f>
        <v>#REF!</v>
      </c>
      <c r="Y267" s="50"/>
      <c r="Z267" s="72" t="e">
        <f>X267+Y267</f>
        <v>#REF!</v>
      </c>
      <c r="AA267" s="72"/>
      <c r="AB267" s="128" t="e">
        <f>Z267+AA267</f>
        <v>#REF!</v>
      </c>
      <c r="AC267" s="72">
        <v>10000</v>
      </c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</row>
    <row r="268" spans="1:188" x14ac:dyDescent="0.2">
      <c r="A268" s="57"/>
      <c r="B268" s="58"/>
      <c r="C268" s="58"/>
      <c r="D268" s="58"/>
      <c r="E268" s="58"/>
      <c r="F268" s="59">
        <v>13</v>
      </c>
      <c r="G268" s="125" t="s">
        <v>151</v>
      </c>
      <c r="H268" s="61">
        <v>187</v>
      </c>
      <c r="I268" s="61">
        <v>153</v>
      </c>
      <c r="J268" s="60">
        <f>H268+I268</f>
        <v>340</v>
      </c>
      <c r="K268" s="61"/>
      <c r="L268" s="72" t="e">
        <f>#REF!+K268</f>
        <v>#REF!</v>
      </c>
      <c r="M268" s="61"/>
      <c r="N268" s="72" t="e">
        <f>L268+M268</f>
        <v>#REF!</v>
      </c>
      <c r="O268" s="63"/>
      <c r="P268" s="72" t="e">
        <f>O268+N268</f>
        <v>#REF!</v>
      </c>
      <c r="Q268" s="63"/>
      <c r="R268" s="72" t="e">
        <f>P268+Q268</f>
        <v>#REF!</v>
      </c>
      <c r="S268" s="72"/>
      <c r="T268" s="72" t="e">
        <f>R268+S268</f>
        <v>#REF!</v>
      </c>
      <c r="U268" s="72"/>
      <c r="V268" s="72" t="e">
        <f>T268+U268</f>
        <v>#REF!</v>
      </c>
      <c r="W268" s="72"/>
      <c r="X268" s="72" t="e">
        <f>V268+W268</f>
        <v>#REF!</v>
      </c>
      <c r="Y268" s="50"/>
      <c r="Z268" s="72" t="e">
        <f>X268+Y268</f>
        <v>#REF!</v>
      </c>
      <c r="AA268" s="72"/>
      <c r="AB268" s="128" t="e">
        <f>Z268+AA268</f>
        <v>#REF!</v>
      </c>
      <c r="AC268" s="72">
        <v>1000</v>
      </c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</row>
    <row r="269" spans="1:188" x14ac:dyDescent="0.2">
      <c r="A269" s="57"/>
      <c r="B269" s="58"/>
      <c r="C269" s="58"/>
      <c r="D269" s="58"/>
      <c r="E269" s="58"/>
      <c r="F269" s="59"/>
      <c r="G269" s="125" t="s">
        <v>152</v>
      </c>
      <c r="H269" s="61"/>
      <c r="I269" s="61"/>
      <c r="J269" s="60"/>
      <c r="K269" s="61"/>
      <c r="L269" s="72" t="e">
        <f>#REF!+K269</f>
        <v>#REF!</v>
      </c>
      <c r="M269" s="61"/>
      <c r="N269" s="72"/>
      <c r="O269" s="63"/>
      <c r="P269" s="72"/>
      <c r="Q269" s="63"/>
      <c r="R269" s="72"/>
      <c r="S269" s="72"/>
      <c r="T269" s="72"/>
      <c r="U269" s="72"/>
      <c r="V269" s="72"/>
      <c r="W269" s="72"/>
      <c r="X269" s="72"/>
      <c r="Y269" s="50"/>
      <c r="Z269" s="72"/>
      <c r="AA269" s="72"/>
      <c r="AB269" s="128"/>
      <c r="AC269" s="7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</row>
    <row r="270" spans="1:188" hidden="1" x14ac:dyDescent="0.2">
      <c r="A270" s="57"/>
      <c r="B270" s="58"/>
      <c r="C270" s="58"/>
      <c r="D270" s="58"/>
      <c r="E270" s="58"/>
      <c r="F270" s="59"/>
      <c r="G270" s="125" t="s">
        <v>153</v>
      </c>
      <c r="H270" s="61"/>
      <c r="I270" s="61"/>
      <c r="J270" s="60"/>
      <c r="K270" s="61"/>
      <c r="L270" s="72" t="e">
        <f>#REF!+K270</f>
        <v>#REF!</v>
      </c>
      <c r="M270" s="61"/>
      <c r="N270" s="72"/>
      <c r="O270" s="63"/>
      <c r="P270" s="72"/>
      <c r="Q270" s="63"/>
      <c r="R270" s="72"/>
      <c r="S270" s="72"/>
      <c r="T270" s="72"/>
      <c r="U270" s="72"/>
      <c r="V270" s="72"/>
      <c r="W270" s="72"/>
      <c r="X270" s="72"/>
      <c r="Y270" s="50"/>
      <c r="Z270" s="72"/>
      <c r="AA270" s="72"/>
      <c r="AB270" s="128"/>
      <c r="AC270" s="7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</row>
    <row r="271" spans="1:188" hidden="1" x14ac:dyDescent="0.2">
      <c r="A271" s="57"/>
      <c r="B271" s="58"/>
      <c r="C271" s="58"/>
      <c r="D271" s="58"/>
      <c r="E271" s="58"/>
      <c r="F271" s="59"/>
      <c r="G271" s="125" t="s">
        <v>154</v>
      </c>
      <c r="H271" s="61"/>
      <c r="I271" s="61"/>
      <c r="J271" s="60"/>
      <c r="K271" s="61"/>
      <c r="L271" s="72" t="e">
        <f>#REF!+K271</f>
        <v>#REF!</v>
      </c>
      <c r="M271" s="61"/>
      <c r="N271" s="72"/>
      <c r="O271" s="63"/>
      <c r="P271" s="72"/>
      <c r="Q271" s="63"/>
      <c r="R271" s="72"/>
      <c r="S271" s="72"/>
      <c r="T271" s="72"/>
      <c r="U271" s="72"/>
      <c r="V271" s="72"/>
      <c r="W271" s="72"/>
      <c r="X271" s="72"/>
      <c r="Y271" s="50"/>
      <c r="Z271" s="72"/>
      <c r="AA271" s="72"/>
      <c r="AB271" s="128"/>
      <c r="AC271" s="7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</row>
    <row r="272" spans="1:188" x14ac:dyDescent="0.2">
      <c r="A272" s="57"/>
      <c r="B272" s="58"/>
      <c r="C272" s="58"/>
      <c r="D272" s="58"/>
      <c r="E272" s="58"/>
      <c r="F272" s="59" t="s">
        <v>117</v>
      </c>
      <c r="G272" s="125" t="s">
        <v>155</v>
      </c>
      <c r="H272" s="61"/>
      <c r="I272" s="61"/>
      <c r="J272" s="60">
        <f>H272+I272</f>
        <v>0</v>
      </c>
      <c r="K272" s="61"/>
      <c r="L272" s="72" t="e">
        <f>#REF!+K272</f>
        <v>#REF!</v>
      </c>
      <c r="M272" s="61"/>
      <c r="N272" s="72" t="e">
        <f>L272+M272</f>
        <v>#REF!</v>
      </c>
      <c r="O272" s="63"/>
      <c r="P272" s="72" t="e">
        <f>O272+N272</f>
        <v>#REF!</v>
      </c>
      <c r="Q272" s="63"/>
      <c r="R272" s="72" t="e">
        <f>P272+Q272</f>
        <v>#REF!</v>
      </c>
      <c r="S272" s="72"/>
      <c r="T272" s="72" t="e">
        <f>R272+S272</f>
        <v>#REF!</v>
      </c>
      <c r="U272" s="72"/>
      <c r="V272" s="72" t="e">
        <f>T272+U272</f>
        <v>#REF!</v>
      </c>
      <c r="W272" s="72"/>
      <c r="X272" s="72" t="e">
        <f>V272+W272</f>
        <v>#REF!</v>
      </c>
      <c r="Y272" s="50"/>
      <c r="Z272" s="72" t="e">
        <f>X272+Y272</f>
        <v>#REF!</v>
      </c>
      <c r="AA272" s="72"/>
      <c r="AB272" s="128" t="e">
        <f>Z272+AA272</f>
        <v>#REF!</v>
      </c>
      <c r="AC272" s="72">
        <v>5000</v>
      </c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</row>
    <row r="273" spans="1:188" ht="15.75" x14ac:dyDescent="0.2">
      <c r="A273" s="38"/>
      <c r="B273" s="39"/>
      <c r="C273" s="39"/>
      <c r="D273" s="39"/>
      <c r="E273" s="39" t="s">
        <v>34</v>
      </c>
      <c r="F273" s="40"/>
      <c r="G273" s="112" t="s">
        <v>239</v>
      </c>
      <c r="H273" s="113">
        <f t="shared" ref="H273:AB273" si="164">H277+H278+H274</f>
        <v>13050</v>
      </c>
      <c r="I273" s="144">
        <f t="shared" si="164"/>
        <v>0</v>
      </c>
      <c r="J273" s="113">
        <f t="shared" si="164"/>
        <v>13050</v>
      </c>
      <c r="K273" s="144">
        <f t="shared" si="164"/>
        <v>0</v>
      </c>
      <c r="L273" s="113" t="e">
        <f t="shared" si="164"/>
        <v>#REF!</v>
      </c>
      <c r="M273" s="113">
        <f>M277+M278+M274</f>
        <v>0</v>
      </c>
      <c r="N273" s="113" t="e">
        <f t="shared" si="164"/>
        <v>#REF!</v>
      </c>
      <c r="O273" s="144">
        <f>O277+O278+O274</f>
        <v>0</v>
      </c>
      <c r="P273" s="113" t="e">
        <f t="shared" si="164"/>
        <v>#REF!</v>
      </c>
      <c r="Q273" s="144">
        <f>Q277+Q278+Q274</f>
        <v>0</v>
      </c>
      <c r="R273" s="113" t="e">
        <f t="shared" si="164"/>
        <v>#REF!</v>
      </c>
      <c r="S273" s="113">
        <f>S277+S278+S274</f>
        <v>0</v>
      </c>
      <c r="T273" s="113" t="e">
        <f t="shared" si="164"/>
        <v>#REF!</v>
      </c>
      <c r="U273" s="113">
        <f>U277+U278+U274</f>
        <v>0</v>
      </c>
      <c r="V273" s="113" t="e">
        <f t="shared" si="164"/>
        <v>#REF!</v>
      </c>
      <c r="W273" s="113">
        <f>W277+W278+W274</f>
        <v>0</v>
      </c>
      <c r="X273" s="113" t="e">
        <f t="shared" si="164"/>
        <v>#REF!</v>
      </c>
      <c r="Y273" s="113">
        <f>Y277+Y278+Y274</f>
        <v>0</v>
      </c>
      <c r="Z273" s="113" t="e">
        <f t="shared" si="164"/>
        <v>#REF!</v>
      </c>
      <c r="AA273" s="113">
        <f>AA277+AA278+AA274</f>
        <v>0</v>
      </c>
      <c r="AB273" s="114" t="e">
        <f t="shared" si="164"/>
        <v>#REF!</v>
      </c>
      <c r="AC273" s="113">
        <f>AC277+AC278+AC274</f>
        <v>0</v>
      </c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</row>
    <row r="274" spans="1:188" x14ac:dyDescent="0.2">
      <c r="A274" s="57"/>
      <c r="B274" s="58"/>
      <c r="C274" s="58"/>
      <c r="D274" s="58"/>
      <c r="E274" s="58"/>
      <c r="F274" s="59"/>
      <c r="G274" s="125" t="s">
        <v>240</v>
      </c>
      <c r="H274" s="61">
        <v>13050</v>
      </c>
      <c r="I274" s="61">
        <v>0</v>
      </c>
      <c r="J274" s="60">
        <f>H274+I274</f>
        <v>13050</v>
      </c>
      <c r="K274" s="61"/>
      <c r="L274" s="72" t="e">
        <f>#REF!+K274</f>
        <v>#REF!</v>
      </c>
      <c r="M274" s="143"/>
      <c r="N274" s="72" t="e">
        <f>L274+M274</f>
        <v>#REF!</v>
      </c>
      <c r="O274" s="63"/>
      <c r="P274" s="72" t="e">
        <f>O274+N274</f>
        <v>#REF!</v>
      </c>
      <c r="Q274" s="63"/>
      <c r="R274" s="72" t="e">
        <f>P274+Q274</f>
        <v>#REF!</v>
      </c>
      <c r="S274" s="72"/>
      <c r="T274" s="72" t="e">
        <f>R274+S274</f>
        <v>#REF!</v>
      </c>
      <c r="U274" s="72"/>
      <c r="V274" s="72" t="e">
        <f>T274+U274</f>
        <v>#REF!</v>
      </c>
      <c r="W274" s="72"/>
      <c r="X274" s="72" t="e">
        <f>V274+W274</f>
        <v>#REF!</v>
      </c>
      <c r="Y274" s="50"/>
      <c r="Z274" s="72" t="e">
        <f>X274+Y274</f>
        <v>#REF!</v>
      </c>
      <c r="AA274" s="72"/>
      <c r="AB274" s="128" t="e">
        <f>Z274+AA274</f>
        <v>#REF!</v>
      </c>
      <c r="AC274" s="7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</row>
    <row r="275" spans="1:188" x14ac:dyDescent="0.2">
      <c r="A275" s="57"/>
      <c r="B275" s="58"/>
      <c r="C275" s="58"/>
      <c r="D275" s="58"/>
      <c r="E275" s="58"/>
      <c r="F275" s="59"/>
      <c r="G275" s="125" t="s">
        <v>241</v>
      </c>
      <c r="H275" s="143"/>
      <c r="I275" s="61"/>
      <c r="J275" s="60"/>
      <c r="K275" s="61"/>
      <c r="L275" s="72"/>
      <c r="M275" s="143"/>
      <c r="N275" s="72"/>
      <c r="O275" s="63"/>
      <c r="P275" s="72"/>
      <c r="Q275" s="63"/>
      <c r="R275" s="72"/>
      <c r="S275" s="72"/>
      <c r="T275" s="72"/>
      <c r="U275" s="72"/>
      <c r="V275" s="72"/>
      <c r="W275" s="72"/>
      <c r="X275" s="72"/>
      <c r="Y275" s="50"/>
      <c r="Z275" s="72"/>
      <c r="AA275" s="72"/>
      <c r="AB275" s="128"/>
      <c r="AC275" s="7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</row>
    <row r="276" spans="1:188" x14ac:dyDescent="0.2">
      <c r="A276" s="57"/>
      <c r="B276" s="58"/>
      <c r="C276" s="58"/>
      <c r="D276" s="58"/>
      <c r="E276" s="58"/>
      <c r="F276" s="59"/>
      <c r="G276" s="125" t="s">
        <v>242</v>
      </c>
      <c r="H276" s="143"/>
      <c r="I276" s="61"/>
      <c r="J276" s="60"/>
      <c r="K276" s="61"/>
      <c r="L276" s="72"/>
      <c r="M276" s="143"/>
      <c r="N276" s="72"/>
      <c r="O276" s="63"/>
      <c r="P276" s="72"/>
      <c r="Q276" s="63"/>
      <c r="R276" s="72"/>
      <c r="S276" s="72"/>
      <c r="T276" s="72"/>
      <c r="U276" s="72"/>
      <c r="V276" s="72"/>
      <c r="W276" s="72"/>
      <c r="X276" s="72"/>
      <c r="Y276" s="50"/>
      <c r="Z276" s="72"/>
      <c r="AA276" s="72"/>
      <c r="AB276" s="128"/>
      <c r="AC276" s="7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</row>
    <row r="277" spans="1:188" ht="30" x14ac:dyDescent="0.2">
      <c r="A277" s="57"/>
      <c r="B277" s="58"/>
      <c r="C277" s="58"/>
      <c r="D277" s="58"/>
      <c r="E277" s="58"/>
      <c r="F277" s="59" t="s">
        <v>23</v>
      </c>
      <c r="G277" s="125" t="s">
        <v>243</v>
      </c>
      <c r="H277" s="143"/>
      <c r="I277" s="61"/>
      <c r="J277" s="60">
        <f>H277+I277</f>
        <v>0</v>
      </c>
      <c r="K277" s="61"/>
      <c r="L277" s="72" t="e">
        <f>#REF!+K277</f>
        <v>#REF!</v>
      </c>
      <c r="M277" s="143"/>
      <c r="N277" s="72" t="e">
        <f>L277+M277</f>
        <v>#REF!</v>
      </c>
      <c r="O277" s="63"/>
      <c r="P277" s="72" t="e">
        <f>O277+N277</f>
        <v>#REF!</v>
      </c>
      <c r="Q277" s="63"/>
      <c r="R277" s="72" t="e">
        <f>P277+Q277</f>
        <v>#REF!</v>
      </c>
      <c r="S277" s="72"/>
      <c r="T277" s="72" t="e">
        <f>R277+S277</f>
        <v>#REF!</v>
      </c>
      <c r="U277" s="72"/>
      <c r="V277" s="72" t="e">
        <f>T277+U277</f>
        <v>#REF!</v>
      </c>
      <c r="W277" s="72"/>
      <c r="X277" s="72" t="e">
        <f>V277+W277</f>
        <v>#REF!</v>
      </c>
      <c r="Y277" s="50"/>
      <c r="Z277" s="72" t="e">
        <f>X277+Y277</f>
        <v>#REF!</v>
      </c>
      <c r="AA277" s="72"/>
      <c r="AB277" s="128" t="e">
        <f>Z277+AA277</f>
        <v>#REF!</v>
      </c>
      <c r="AC277" s="7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</row>
    <row r="278" spans="1:188" x14ac:dyDescent="0.2">
      <c r="A278" s="57"/>
      <c r="B278" s="58"/>
      <c r="C278" s="58"/>
      <c r="D278" s="58"/>
      <c r="E278" s="58"/>
      <c r="F278" s="59" t="s">
        <v>38</v>
      </c>
      <c r="G278" s="125" t="s">
        <v>377</v>
      </c>
      <c r="H278" s="143"/>
      <c r="I278" s="61"/>
      <c r="J278" s="60">
        <f>H278+I278</f>
        <v>0</v>
      </c>
      <c r="K278" s="61"/>
      <c r="L278" s="72" t="e">
        <f>#REF!+K278</f>
        <v>#REF!</v>
      </c>
      <c r="M278" s="143"/>
      <c r="N278" s="72" t="e">
        <f>L278+M278</f>
        <v>#REF!</v>
      </c>
      <c r="O278" s="63"/>
      <c r="P278" s="72" t="e">
        <f>O278+N278</f>
        <v>#REF!</v>
      </c>
      <c r="Q278" s="63"/>
      <c r="R278" s="72" t="e">
        <f>P278+Q278</f>
        <v>#REF!</v>
      </c>
      <c r="S278" s="72"/>
      <c r="T278" s="72" t="e">
        <f>R278+S278</f>
        <v>#REF!</v>
      </c>
      <c r="U278" s="72"/>
      <c r="V278" s="72" t="e">
        <f>T278+U278</f>
        <v>#REF!</v>
      </c>
      <c r="W278" s="72"/>
      <c r="X278" s="72" t="e">
        <f>V278+W278</f>
        <v>#REF!</v>
      </c>
      <c r="Y278" s="50"/>
      <c r="Z278" s="72" t="e">
        <f>X278+Y278</f>
        <v>#REF!</v>
      </c>
      <c r="AA278" s="72"/>
      <c r="AB278" s="128" t="e">
        <f>Z278+AA278</f>
        <v>#REF!</v>
      </c>
      <c r="AC278" s="7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</row>
    <row r="279" spans="1:188" x14ac:dyDescent="0.2">
      <c r="A279" s="57"/>
      <c r="B279" s="58"/>
      <c r="C279" s="58"/>
      <c r="D279" s="58"/>
      <c r="E279" s="58"/>
      <c r="F279" s="59"/>
      <c r="G279" s="125" t="s">
        <v>382</v>
      </c>
      <c r="H279" s="143"/>
      <c r="I279" s="61"/>
      <c r="J279" s="60"/>
      <c r="K279" s="61"/>
      <c r="L279" s="72"/>
      <c r="M279" s="143"/>
      <c r="N279" s="72"/>
      <c r="O279" s="63"/>
      <c r="P279" s="72"/>
      <c r="Q279" s="63"/>
      <c r="R279" s="72"/>
      <c r="S279" s="72"/>
      <c r="T279" s="72"/>
      <c r="U279" s="72"/>
      <c r="V279" s="72"/>
      <c r="W279" s="72"/>
      <c r="X279" s="72"/>
      <c r="Y279" s="50"/>
      <c r="Z279" s="72"/>
      <c r="AA279" s="72"/>
      <c r="AB279" s="128"/>
      <c r="AC279" s="7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</row>
    <row r="280" spans="1:188" ht="15.75" x14ac:dyDescent="0.2">
      <c r="A280" s="38"/>
      <c r="B280" s="39"/>
      <c r="C280" s="39"/>
      <c r="D280" s="39"/>
      <c r="E280" s="39" t="s">
        <v>53</v>
      </c>
      <c r="F280" s="40"/>
      <c r="G280" s="112" t="s">
        <v>156</v>
      </c>
      <c r="H280" s="113">
        <f t="shared" ref="H280:L280" si="165">SUM(H281+H282+H283+H284+H285+H286)</f>
        <v>60666</v>
      </c>
      <c r="I280" s="144">
        <f>SUM(I281+I282+I283+I284+I285+I286)</f>
        <v>5002</v>
      </c>
      <c r="J280" s="113">
        <f t="shared" si="165"/>
        <v>65668</v>
      </c>
      <c r="K280" s="144">
        <f>SUM(K281+K282+K283+K284+K285+K286)</f>
        <v>0</v>
      </c>
      <c r="L280" s="113" t="e">
        <f t="shared" si="165"/>
        <v>#REF!</v>
      </c>
      <c r="M280" s="113">
        <f>SUM(M281+M282+M283+M284+M285+M286)</f>
        <v>0</v>
      </c>
      <c r="N280" s="113" t="e">
        <f t="shared" ref="N280:AB280" si="166">SUM(N281+N282+N283+N284+N285+N286)</f>
        <v>#REF!</v>
      </c>
      <c r="O280" s="144">
        <f>SUM(O281+O282+O283+O284+O285+O286)</f>
        <v>0</v>
      </c>
      <c r="P280" s="113" t="e">
        <f t="shared" si="166"/>
        <v>#REF!</v>
      </c>
      <c r="Q280" s="144">
        <f>SUM(Q281+Q282+Q283+Q284+Q285+Q286)</f>
        <v>0</v>
      </c>
      <c r="R280" s="113" t="e">
        <f t="shared" si="166"/>
        <v>#REF!</v>
      </c>
      <c r="S280" s="113">
        <f>SUM(S281+S282+S283+S284+S285+S286)</f>
        <v>0</v>
      </c>
      <c r="T280" s="113" t="e">
        <f t="shared" si="166"/>
        <v>#REF!</v>
      </c>
      <c r="U280" s="113">
        <f>SUM(U281+U282+U283+U284+U285+U286)</f>
        <v>0</v>
      </c>
      <c r="V280" s="113" t="e">
        <f t="shared" si="166"/>
        <v>#REF!</v>
      </c>
      <c r="W280" s="113">
        <f>SUM(W281+W282+W283+W284+W285+W286)</f>
        <v>0</v>
      </c>
      <c r="X280" s="113" t="e">
        <f t="shared" si="166"/>
        <v>#REF!</v>
      </c>
      <c r="Y280" s="113">
        <f>SUM(Y281+Y282+Y283+Y284+Y285+Y286)</f>
        <v>0</v>
      </c>
      <c r="Z280" s="113" t="e">
        <f t="shared" si="166"/>
        <v>#REF!</v>
      </c>
      <c r="AA280" s="113">
        <f>SUM(AA281+AA282+AA283+AA284+AA285+AA286)</f>
        <v>0</v>
      </c>
      <c r="AB280" s="114" t="e">
        <f t="shared" si="166"/>
        <v>#REF!</v>
      </c>
      <c r="AC280" s="113">
        <f>SUM(AC281+AC282+AC283+AC284+AC285+AC286)</f>
        <v>84000</v>
      </c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</row>
    <row r="281" spans="1:188" ht="18.95" customHeight="1" x14ac:dyDescent="0.2">
      <c r="A281" s="57"/>
      <c r="B281" s="58"/>
      <c r="C281" s="58"/>
      <c r="D281" s="58"/>
      <c r="E281" s="58"/>
      <c r="F281" s="59" t="s">
        <v>36</v>
      </c>
      <c r="G281" s="125" t="s">
        <v>157</v>
      </c>
      <c r="H281" s="61">
        <v>27877</v>
      </c>
      <c r="I281" s="61">
        <v>0</v>
      </c>
      <c r="J281" s="60">
        <f t="shared" ref="J281:J286" si="167">H281+I281</f>
        <v>27877</v>
      </c>
      <c r="K281" s="61"/>
      <c r="L281" s="72" t="e">
        <f>#REF!+K281</f>
        <v>#REF!</v>
      </c>
      <c r="M281" s="61"/>
      <c r="N281" s="72" t="e">
        <f t="shared" ref="N281:N286" si="168">L281+M281</f>
        <v>#REF!</v>
      </c>
      <c r="O281" s="63"/>
      <c r="P281" s="72" t="e">
        <f t="shared" ref="P281:P286" si="169">O281+N281</f>
        <v>#REF!</v>
      </c>
      <c r="Q281" s="63"/>
      <c r="R281" s="72" t="e">
        <f t="shared" ref="R281:R286" si="170">P281+Q281</f>
        <v>#REF!</v>
      </c>
      <c r="S281" s="72"/>
      <c r="T281" s="72" t="e">
        <f t="shared" ref="T281:T286" si="171">R281+S281</f>
        <v>#REF!</v>
      </c>
      <c r="U281" s="72"/>
      <c r="V281" s="72" t="e">
        <f t="shared" ref="V281:V286" si="172">T281+U281</f>
        <v>#REF!</v>
      </c>
      <c r="W281" s="72"/>
      <c r="X281" s="72" t="e">
        <f t="shared" ref="X281:X286" si="173">V281+W281</f>
        <v>#REF!</v>
      </c>
      <c r="Y281" s="50"/>
      <c r="Z281" s="72" t="e">
        <f t="shared" ref="Z281:Z286" si="174">X281+Y281</f>
        <v>#REF!</v>
      </c>
      <c r="AA281" s="72"/>
      <c r="AB281" s="72" t="e">
        <f t="shared" ref="AB281:AB286" si="175">Z281+AA281</f>
        <v>#REF!</v>
      </c>
      <c r="AC281" s="72">
        <v>59000</v>
      </c>
      <c r="AD281" s="12" t="e">
        <f>+AB281-44980</f>
        <v>#REF!</v>
      </c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</row>
    <row r="282" spans="1:188" x14ac:dyDescent="0.2">
      <c r="A282" s="57"/>
      <c r="B282" s="58"/>
      <c r="C282" s="58"/>
      <c r="D282" s="58"/>
      <c r="E282" s="58"/>
      <c r="F282" s="59" t="s">
        <v>34</v>
      </c>
      <c r="G282" s="125" t="s">
        <v>158</v>
      </c>
      <c r="H282" s="61">
        <v>848</v>
      </c>
      <c r="I282" s="61">
        <v>0</v>
      </c>
      <c r="J282" s="60">
        <f t="shared" si="167"/>
        <v>848</v>
      </c>
      <c r="K282" s="61"/>
      <c r="L282" s="72" t="e">
        <f>#REF!+K282</f>
        <v>#REF!</v>
      </c>
      <c r="M282" s="61"/>
      <c r="N282" s="72" t="e">
        <f t="shared" si="168"/>
        <v>#REF!</v>
      </c>
      <c r="O282" s="63"/>
      <c r="P282" s="72" t="e">
        <f t="shared" si="169"/>
        <v>#REF!</v>
      </c>
      <c r="Q282" s="63"/>
      <c r="R282" s="72" t="e">
        <f t="shared" si="170"/>
        <v>#REF!</v>
      </c>
      <c r="S282" s="72"/>
      <c r="T282" s="72" t="e">
        <f t="shared" si="171"/>
        <v>#REF!</v>
      </c>
      <c r="U282" s="72"/>
      <c r="V282" s="72" t="e">
        <f t="shared" si="172"/>
        <v>#REF!</v>
      </c>
      <c r="W282" s="72"/>
      <c r="X282" s="72" t="e">
        <f t="shared" si="173"/>
        <v>#REF!</v>
      </c>
      <c r="Y282" s="50"/>
      <c r="Z282" s="72" t="e">
        <f t="shared" si="174"/>
        <v>#REF!</v>
      </c>
      <c r="AA282" s="72"/>
      <c r="AB282" s="128" t="e">
        <f t="shared" si="175"/>
        <v>#REF!</v>
      </c>
      <c r="AC282" s="72">
        <v>2000</v>
      </c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</row>
    <row r="283" spans="1:188" x14ac:dyDescent="0.2">
      <c r="A283" s="57"/>
      <c r="B283" s="58"/>
      <c r="C283" s="58"/>
      <c r="D283" s="58"/>
      <c r="E283" s="58"/>
      <c r="F283" s="59" t="s">
        <v>53</v>
      </c>
      <c r="G283" s="125" t="s">
        <v>159</v>
      </c>
      <c r="H283" s="61">
        <v>9140</v>
      </c>
      <c r="I283" s="61">
        <v>0</v>
      </c>
      <c r="J283" s="60">
        <f t="shared" si="167"/>
        <v>9140</v>
      </c>
      <c r="K283" s="61"/>
      <c r="L283" s="72" t="e">
        <f>#REF!+K283</f>
        <v>#REF!</v>
      </c>
      <c r="M283" s="61"/>
      <c r="N283" s="72" t="e">
        <f t="shared" si="168"/>
        <v>#REF!</v>
      </c>
      <c r="O283" s="63"/>
      <c r="P283" s="72" t="e">
        <f t="shared" si="169"/>
        <v>#REF!</v>
      </c>
      <c r="Q283" s="63"/>
      <c r="R283" s="72" t="e">
        <f t="shared" si="170"/>
        <v>#REF!</v>
      </c>
      <c r="S283" s="72"/>
      <c r="T283" s="72" t="e">
        <f t="shared" si="171"/>
        <v>#REF!</v>
      </c>
      <c r="U283" s="72"/>
      <c r="V283" s="72" t="e">
        <f t="shared" si="172"/>
        <v>#REF!</v>
      </c>
      <c r="W283" s="72"/>
      <c r="X283" s="72" t="e">
        <f t="shared" si="173"/>
        <v>#REF!</v>
      </c>
      <c r="Y283" s="50"/>
      <c r="Z283" s="72" t="e">
        <f t="shared" si="174"/>
        <v>#REF!</v>
      </c>
      <c r="AA283" s="72"/>
      <c r="AB283" s="128" t="e">
        <f t="shared" si="175"/>
        <v>#REF!</v>
      </c>
      <c r="AC283" s="72">
        <v>15000</v>
      </c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</row>
    <row r="284" spans="1:188" ht="30" x14ac:dyDescent="0.2">
      <c r="A284" s="57"/>
      <c r="B284" s="58"/>
      <c r="C284" s="58"/>
      <c r="D284" s="58"/>
      <c r="E284" s="58"/>
      <c r="F284" s="59" t="s">
        <v>23</v>
      </c>
      <c r="G284" s="125" t="s">
        <v>160</v>
      </c>
      <c r="H284" s="61">
        <v>273</v>
      </c>
      <c r="I284" s="61">
        <v>0</v>
      </c>
      <c r="J284" s="60">
        <f t="shared" si="167"/>
        <v>273</v>
      </c>
      <c r="K284" s="61"/>
      <c r="L284" s="72" t="e">
        <f>#REF!+K284</f>
        <v>#REF!</v>
      </c>
      <c r="M284" s="61"/>
      <c r="N284" s="72" t="e">
        <f t="shared" si="168"/>
        <v>#REF!</v>
      </c>
      <c r="O284" s="63"/>
      <c r="P284" s="72" t="e">
        <f t="shared" si="169"/>
        <v>#REF!</v>
      </c>
      <c r="Q284" s="63"/>
      <c r="R284" s="72" t="e">
        <f t="shared" si="170"/>
        <v>#REF!</v>
      </c>
      <c r="S284" s="72"/>
      <c r="T284" s="72" t="e">
        <f t="shared" si="171"/>
        <v>#REF!</v>
      </c>
      <c r="U284" s="72"/>
      <c r="V284" s="72" t="e">
        <f t="shared" si="172"/>
        <v>#REF!</v>
      </c>
      <c r="W284" s="72"/>
      <c r="X284" s="72" t="e">
        <f t="shared" si="173"/>
        <v>#REF!</v>
      </c>
      <c r="Y284" s="50"/>
      <c r="Z284" s="72" t="e">
        <f t="shared" si="174"/>
        <v>#REF!</v>
      </c>
      <c r="AA284" s="72"/>
      <c r="AB284" s="128" t="e">
        <f t="shared" si="175"/>
        <v>#REF!</v>
      </c>
      <c r="AC284" s="72">
        <v>2000</v>
      </c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</row>
    <row r="285" spans="1:188" x14ac:dyDescent="0.2">
      <c r="A285" s="57"/>
      <c r="B285" s="58"/>
      <c r="C285" s="58"/>
      <c r="D285" s="58"/>
      <c r="E285" s="58"/>
      <c r="F285" s="59" t="s">
        <v>38</v>
      </c>
      <c r="G285" s="125" t="s">
        <v>161</v>
      </c>
      <c r="H285" s="61">
        <v>2630</v>
      </c>
      <c r="I285" s="61">
        <v>0</v>
      </c>
      <c r="J285" s="60">
        <f t="shared" si="167"/>
        <v>2630</v>
      </c>
      <c r="K285" s="61"/>
      <c r="L285" s="72" t="e">
        <f>#REF!+K285</f>
        <v>#REF!</v>
      </c>
      <c r="M285" s="61"/>
      <c r="N285" s="72" t="e">
        <f t="shared" si="168"/>
        <v>#REF!</v>
      </c>
      <c r="O285" s="63"/>
      <c r="P285" s="72" t="e">
        <f t="shared" si="169"/>
        <v>#REF!</v>
      </c>
      <c r="Q285" s="63"/>
      <c r="R285" s="72" t="e">
        <f t="shared" si="170"/>
        <v>#REF!</v>
      </c>
      <c r="S285" s="72"/>
      <c r="T285" s="72" t="e">
        <f t="shared" si="171"/>
        <v>#REF!</v>
      </c>
      <c r="U285" s="72"/>
      <c r="V285" s="72" t="e">
        <f t="shared" si="172"/>
        <v>#REF!</v>
      </c>
      <c r="W285" s="72"/>
      <c r="X285" s="72" t="e">
        <f t="shared" si="173"/>
        <v>#REF!</v>
      </c>
      <c r="Y285" s="50"/>
      <c r="Z285" s="72" t="e">
        <f t="shared" si="174"/>
        <v>#REF!</v>
      </c>
      <c r="AA285" s="72"/>
      <c r="AB285" s="128" t="e">
        <f t="shared" si="175"/>
        <v>#REF!</v>
      </c>
      <c r="AC285" s="72">
        <v>6000</v>
      </c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</row>
    <row r="286" spans="1:188" x14ac:dyDescent="0.2">
      <c r="A286" s="57"/>
      <c r="B286" s="58"/>
      <c r="C286" s="58"/>
      <c r="D286" s="58"/>
      <c r="E286" s="58"/>
      <c r="F286" s="59"/>
      <c r="G286" s="125" t="s">
        <v>376</v>
      </c>
      <c r="H286" s="61">
        <v>19898</v>
      </c>
      <c r="I286" s="61">
        <v>5002</v>
      </c>
      <c r="J286" s="60">
        <f t="shared" si="167"/>
        <v>24900</v>
      </c>
      <c r="K286" s="61"/>
      <c r="L286" s="72" t="e">
        <f>#REF!+K286</f>
        <v>#REF!</v>
      </c>
      <c r="M286" s="61"/>
      <c r="N286" s="72" t="e">
        <f t="shared" si="168"/>
        <v>#REF!</v>
      </c>
      <c r="O286" s="63"/>
      <c r="P286" s="72" t="e">
        <f t="shared" si="169"/>
        <v>#REF!</v>
      </c>
      <c r="Q286" s="63"/>
      <c r="R286" s="72" t="e">
        <f t="shared" si="170"/>
        <v>#REF!</v>
      </c>
      <c r="S286" s="72"/>
      <c r="T286" s="72" t="e">
        <f t="shared" si="171"/>
        <v>#REF!</v>
      </c>
      <c r="U286" s="72"/>
      <c r="V286" s="72" t="e">
        <f t="shared" si="172"/>
        <v>#REF!</v>
      </c>
      <c r="W286" s="72"/>
      <c r="X286" s="72" t="e">
        <f t="shared" si="173"/>
        <v>#REF!</v>
      </c>
      <c r="Y286" s="50"/>
      <c r="Z286" s="72" t="e">
        <f t="shared" si="174"/>
        <v>#REF!</v>
      </c>
      <c r="AA286" s="72"/>
      <c r="AB286" s="128" t="e">
        <f t="shared" si="175"/>
        <v>#REF!</v>
      </c>
      <c r="AC286" s="7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</row>
    <row r="287" spans="1:188" ht="15.75" x14ac:dyDescent="0.2">
      <c r="A287" s="38"/>
      <c r="B287" s="39"/>
      <c r="C287" s="39"/>
      <c r="D287" s="39" t="s">
        <v>116</v>
      </c>
      <c r="E287" s="39"/>
      <c r="F287" s="40"/>
      <c r="G287" s="122" t="s">
        <v>92</v>
      </c>
      <c r="H287" s="113">
        <f t="shared" ref="H287:AB287" si="176">H288+H299+H300+H304+H307+H308+H309+H310+H311+H312+H314+H315</f>
        <v>215806</v>
      </c>
      <c r="I287" s="144">
        <f t="shared" si="176"/>
        <v>45268</v>
      </c>
      <c r="J287" s="113">
        <f t="shared" si="176"/>
        <v>261074</v>
      </c>
      <c r="K287" s="144">
        <f t="shared" si="176"/>
        <v>0</v>
      </c>
      <c r="L287" s="113" t="e">
        <f t="shared" si="176"/>
        <v>#REF!</v>
      </c>
      <c r="M287" s="113">
        <f>M288+M299+M300+M304+M307+M308+M309+M310+M311+M312+M314+M315</f>
        <v>0</v>
      </c>
      <c r="N287" s="113" t="e">
        <f t="shared" si="176"/>
        <v>#REF!</v>
      </c>
      <c r="O287" s="144">
        <f>O288+O299+O300+O304+O307+O308+O309+O310+O311+O312+O314+O315</f>
        <v>0</v>
      </c>
      <c r="P287" s="113" t="e">
        <f t="shared" si="176"/>
        <v>#REF!</v>
      </c>
      <c r="Q287" s="144">
        <f>Q288+Q299+Q300+Q304+Q307+Q308+Q309+Q310+Q311+Q312+Q314+Q315</f>
        <v>0</v>
      </c>
      <c r="R287" s="113" t="e">
        <f t="shared" si="176"/>
        <v>#REF!</v>
      </c>
      <c r="S287" s="113">
        <f>S288+S299+S300+S304+S307+S308+S309+S310+S311+S312+S314+S315</f>
        <v>0</v>
      </c>
      <c r="T287" s="113" t="e">
        <f t="shared" si="176"/>
        <v>#REF!</v>
      </c>
      <c r="U287" s="113">
        <f>U288+U299+U300+U304+U307+U308+U309+U310+U311+U312+U314+U315</f>
        <v>0</v>
      </c>
      <c r="V287" s="113" t="e">
        <f t="shared" si="176"/>
        <v>#REF!</v>
      </c>
      <c r="W287" s="113">
        <f>W288+W299+W300+W304+W307+W308+W309+W310+W311+W312+W314+W315</f>
        <v>0</v>
      </c>
      <c r="X287" s="113" t="e">
        <f t="shared" si="176"/>
        <v>#REF!</v>
      </c>
      <c r="Y287" s="113">
        <f>Y288+Y299+Y300+Y304+Y307+Y308+Y309+Y310+Y311+Y312+Y314+Y315</f>
        <v>0</v>
      </c>
      <c r="Z287" s="113" t="e">
        <f t="shared" si="176"/>
        <v>#REF!</v>
      </c>
      <c r="AA287" s="113">
        <f>AA288+AA299+AA300+AA304+AA307+AA308+AA309+AA310+AA311+AA312+AA314+AA315</f>
        <v>0</v>
      </c>
      <c r="AB287" s="114" t="e">
        <f t="shared" si="176"/>
        <v>#REF!</v>
      </c>
      <c r="AC287" s="113">
        <f>AC288+AC299+AC300+AC304+AC307+AC308+AC309+AC310+AC311+AC312+AC314+AC315</f>
        <v>263000</v>
      </c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</row>
    <row r="288" spans="1:188" ht="15.75" x14ac:dyDescent="0.2">
      <c r="A288" s="38"/>
      <c r="B288" s="39"/>
      <c r="C288" s="39"/>
      <c r="D288" s="39"/>
      <c r="E288" s="39" t="s">
        <v>36</v>
      </c>
      <c r="F288" s="40"/>
      <c r="G288" s="112" t="s">
        <v>164</v>
      </c>
      <c r="H288" s="113">
        <f t="shared" ref="H288:AB288" si="177">SUM(H289:H298)</f>
        <v>153544</v>
      </c>
      <c r="I288" s="144">
        <f t="shared" si="177"/>
        <v>33588</v>
      </c>
      <c r="J288" s="113">
        <f t="shared" si="177"/>
        <v>187132</v>
      </c>
      <c r="K288" s="144">
        <f t="shared" si="177"/>
        <v>0</v>
      </c>
      <c r="L288" s="113" t="e">
        <f t="shared" si="177"/>
        <v>#REF!</v>
      </c>
      <c r="M288" s="113">
        <f>SUM(M289:M298)</f>
        <v>0</v>
      </c>
      <c r="N288" s="113" t="e">
        <f t="shared" si="177"/>
        <v>#REF!</v>
      </c>
      <c r="O288" s="144">
        <f>SUM(O289:O298)</f>
        <v>0</v>
      </c>
      <c r="P288" s="113" t="e">
        <f t="shared" si="177"/>
        <v>#REF!</v>
      </c>
      <c r="Q288" s="144">
        <f>SUM(Q289:Q298)</f>
        <v>0</v>
      </c>
      <c r="R288" s="113" t="e">
        <f t="shared" si="177"/>
        <v>#REF!</v>
      </c>
      <c r="S288" s="113">
        <f>SUM(S289:S298)</f>
        <v>0</v>
      </c>
      <c r="T288" s="113" t="e">
        <f t="shared" si="177"/>
        <v>#REF!</v>
      </c>
      <c r="U288" s="113">
        <f>SUM(U289:U298)</f>
        <v>0</v>
      </c>
      <c r="V288" s="113" t="e">
        <f t="shared" si="177"/>
        <v>#REF!</v>
      </c>
      <c r="W288" s="113">
        <f>SUM(W289:W298)</f>
        <v>0</v>
      </c>
      <c r="X288" s="113" t="e">
        <f t="shared" si="177"/>
        <v>#REF!</v>
      </c>
      <c r="Y288" s="113">
        <f>SUM(Y289:Y298)</f>
        <v>0</v>
      </c>
      <c r="Z288" s="113" t="e">
        <f t="shared" si="177"/>
        <v>#REF!</v>
      </c>
      <c r="AA288" s="113">
        <f>SUM(AA289:AA298)</f>
        <v>0</v>
      </c>
      <c r="AB288" s="114" t="e">
        <f t="shared" si="177"/>
        <v>#REF!</v>
      </c>
      <c r="AC288" s="113">
        <f>SUM(AC289:AC298)</f>
        <v>53000</v>
      </c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</row>
    <row r="289" spans="1:188" x14ac:dyDescent="0.2">
      <c r="A289" s="57"/>
      <c r="B289" s="58"/>
      <c r="C289" s="58"/>
      <c r="D289" s="58"/>
      <c r="E289" s="58"/>
      <c r="F289" s="59" t="s">
        <v>36</v>
      </c>
      <c r="G289" s="125" t="s">
        <v>165</v>
      </c>
      <c r="H289" s="61">
        <v>1992</v>
      </c>
      <c r="I289" s="61">
        <v>1998</v>
      </c>
      <c r="J289" s="60">
        <f t="shared" ref="J289:J294" si="178">H289+I289</f>
        <v>3990</v>
      </c>
      <c r="K289" s="61"/>
      <c r="L289" s="72" t="e">
        <f>#REF!+K289</f>
        <v>#REF!</v>
      </c>
      <c r="M289" s="61"/>
      <c r="N289" s="72" t="e">
        <f t="shared" ref="N289:N294" si="179">L289+M289</f>
        <v>#REF!</v>
      </c>
      <c r="O289" s="63"/>
      <c r="P289" s="72" t="e">
        <f t="shared" ref="P289:P294" si="180">O289+N289</f>
        <v>#REF!</v>
      </c>
      <c r="Q289" s="63"/>
      <c r="R289" s="72" t="e">
        <f t="shared" ref="R289:R294" si="181">P289+Q289</f>
        <v>#REF!</v>
      </c>
      <c r="S289" s="72"/>
      <c r="T289" s="72" t="e">
        <f t="shared" ref="T289:T294" si="182">R289+S289</f>
        <v>#REF!</v>
      </c>
      <c r="U289" s="72"/>
      <c r="V289" s="72" t="e">
        <f t="shared" ref="V289:V294" si="183">T289+U289</f>
        <v>#REF!</v>
      </c>
      <c r="W289" s="72"/>
      <c r="X289" s="72" t="e">
        <f t="shared" ref="X289:X294" si="184">V289+W289</f>
        <v>#REF!</v>
      </c>
      <c r="Y289" s="50"/>
      <c r="Z289" s="72" t="e">
        <f t="shared" ref="Z289:Z294" si="185">X289+Y289</f>
        <v>#REF!</v>
      </c>
      <c r="AA289" s="72"/>
      <c r="AB289" s="128" t="e">
        <f t="shared" ref="AB289:AB294" si="186">Z289+AA289</f>
        <v>#REF!</v>
      </c>
      <c r="AC289" s="72">
        <v>3000</v>
      </c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</row>
    <row r="290" spans="1:188" x14ac:dyDescent="0.2">
      <c r="A290" s="57"/>
      <c r="B290" s="58"/>
      <c r="C290" s="58"/>
      <c r="D290" s="58"/>
      <c r="E290" s="58"/>
      <c r="F290" s="59" t="s">
        <v>34</v>
      </c>
      <c r="G290" s="125" t="s">
        <v>166</v>
      </c>
      <c r="H290" s="61">
        <v>998</v>
      </c>
      <c r="I290" s="61">
        <v>1000</v>
      </c>
      <c r="J290" s="60">
        <f t="shared" si="178"/>
        <v>1998</v>
      </c>
      <c r="K290" s="61"/>
      <c r="L290" s="72" t="e">
        <f>#REF!+K290</f>
        <v>#REF!</v>
      </c>
      <c r="M290" s="61"/>
      <c r="N290" s="72" t="e">
        <f t="shared" si="179"/>
        <v>#REF!</v>
      </c>
      <c r="O290" s="63"/>
      <c r="P290" s="72" t="e">
        <f t="shared" si="180"/>
        <v>#REF!</v>
      </c>
      <c r="Q290" s="63"/>
      <c r="R290" s="72" t="e">
        <f t="shared" si="181"/>
        <v>#REF!</v>
      </c>
      <c r="S290" s="72"/>
      <c r="T290" s="72" t="e">
        <f t="shared" si="182"/>
        <v>#REF!</v>
      </c>
      <c r="U290" s="72"/>
      <c r="V290" s="72" t="e">
        <f t="shared" si="183"/>
        <v>#REF!</v>
      </c>
      <c r="W290" s="72"/>
      <c r="X290" s="72" t="e">
        <f t="shared" si="184"/>
        <v>#REF!</v>
      </c>
      <c r="Y290" s="50"/>
      <c r="Z290" s="72" t="e">
        <f t="shared" si="185"/>
        <v>#REF!</v>
      </c>
      <c r="AA290" s="72"/>
      <c r="AB290" s="128" t="e">
        <f t="shared" si="186"/>
        <v>#REF!</v>
      </c>
      <c r="AC290" s="7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</row>
    <row r="291" spans="1:188" x14ac:dyDescent="0.2">
      <c r="A291" s="57"/>
      <c r="B291" s="58"/>
      <c r="C291" s="58"/>
      <c r="D291" s="58"/>
      <c r="E291" s="58"/>
      <c r="F291" s="59" t="s">
        <v>53</v>
      </c>
      <c r="G291" s="125" t="s">
        <v>244</v>
      </c>
      <c r="H291" s="61">
        <v>38215</v>
      </c>
      <c r="I291" s="61">
        <v>1766</v>
      </c>
      <c r="J291" s="60">
        <f t="shared" si="178"/>
        <v>39981</v>
      </c>
      <c r="K291" s="61"/>
      <c r="L291" s="72" t="e">
        <f>#REF!+K291</f>
        <v>#REF!</v>
      </c>
      <c r="M291" s="61"/>
      <c r="N291" s="72" t="e">
        <f t="shared" si="179"/>
        <v>#REF!</v>
      </c>
      <c r="O291" s="63"/>
      <c r="P291" s="72" t="e">
        <f t="shared" si="180"/>
        <v>#REF!</v>
      </c>
      <c r="Q291" s="63"/>
      <c r="R291" s="72" t="e">
        <f t="shared" si="181"/>
        <v>#REF!</v>
      </c>
      <c r="S291" s="72"/>
      <c r="T291" s="72" t="e">
        <f t="shared" si="182"/>
        <v>#REF!</v>
      </c>
      <c r="U291" s="72"/>
      <c r="V291" s="72" t="e">
        <f t="shared" si="183"/>
        <v>#REF!</v>
      </c>
      <c r="W291" s="72"/>
      <c r="X291" s="72" t="e">
        <f t="shared" si="184"/>
        <v>#REF!</v>
      </c>
      <c r="Y291" s="50"/>
      <c r="Z291" s="72" t="e">
        <f t="shared" si="185"/>
        <v>#REF!</v>
      </c>
      <c r="AA291" s="72"/>
      <c r="AB291" s="128" t="e">
        <f t="shared" si="186"/>
        <v>#REF!</v>
      </c>
      <c r="AC291" s="72">
        <v>18000</v>
      </c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</row>
    <row r="292" spans="1:188" x14ac:dyDescent="0.2">
      <c r="A292" s="57"/>
      <c r="B292" s="58"/>
      <c r="C292" s="58"/>
      <c r="D292" s="58"/>
      <c r="E292" s="58"/>
      <c r="F292" s="59" t="s">
        <v>23</v>
      </c>
      <c r="G292" s="125" t="s">
        <v>168</v>
      </c>
      <c r="H292" s="61">
        <v>1600</v>
      </c>
      <c r="I292" s="61">
        <v>276</v>
      </c>
      <c r="J292" s="60">
        <f t="shared" si="178"/>
        <v>1876</v>
      </c>
      <c r="K292" s="61"/>
      <c r="L292" s="72" t="e">
        <f>#REF!+K292</f>
        <v>#REF!</v>
      </c>
      <c r="M292" s="61"/>
      <c r="N292" s="72" t="e">
        <f t="shared" si="179"/>
        <v>#REF!</v>
      </c>
      <c r="O292" s="63"/>
      <c r="P292" s="72" t="e">
        <f t="shared" si="180"/>
        <v>#REF!</v>
      </c>
      <c r="Q292" s="63"/>
      <c r="R292" s="72" t="e">
        <f t="shared" si="181"/>
        <v>#REF!</v>
      </c>
      <c r="S292" s="72"/>
      <c r="T292" s="72" t="e">
        <f t="shared" si="182"/>
        <v>#REF!</v>
      </c>
      <c r="U292" s="72"/>
      <c r="V292" s="72" t="e">
        <f t="shared" si="183"/>
        <v>#REF!</v>
      </c>
      <c r="W292" s="72"/>
      <c r="X292" s="72" t="e">
        <f t="shared" si="184"/>
        <v>#REF!</v>
      </c>
      <c r="Y292" s="50"/>
      <c r="Z292" s="72" t="e">
        <f t="shared" si="185"/>
        <v>#REF!</v>
      </c>
      <c r="AA292" s="72"/>
      <c r="AB292" s="128" t="e">
        <f t="shared" si="186"/>
        <v>#REF!</v>
      </c>
      <c r="AC292" s="72">
        <v>1000</v>
      </c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</row>
    <row r="293" spans="1:188" x14ac:dyDescent="0.2">
      <c r="A293" s="57"/>
      <c r="B293" s="58"/>
      <c r="C293" s="58"/>
      <c r="D293" s="58"/>
      <c r="E293" s="58"/>
      <c r="F293" s="59" t="s">
        <v>171</v>
      </c>
      <c r="G293" s="125" t="s">
        <v>208</v>
      </c>
      <c r="H293" s="61">
        <v>4000</v>
      </c>
      <c r="I293" s="61">
        <v>0</v>
      </c>
      <c r="J293" s="60">
        <f t="shared" si="178"/>
        <v>4000</v>
      </c>
      <c r="K293" s="61"/>
      <c r="L293" s="72" t="e">
        <f>#REF!+K293</f>
        <v>#REF!</v>
      </c>
      <c r="M293" s="61"/>
      <c r="N293" s="72" t="e">
        <f t="shared" si="179"/>
        <v>#REF!</v>
      </c>
      <c r="O293" s="63"/>
      <c r="P293" s="72" t="e">
        <f t="shared" si="180"/>
        <v>#REF!</v>
      </c>
      <c r="Q293" s="63"/>
      <c r="R293" s="72" t="e">
        <f t="shared" si="181"/>
        <v>#REF!</v>
      </c>
      <c r="S293" s="72"/>
      <c r="T293" s="72" t="e">
        <f t="shared" si="182"/>
        <v>#REF!</v>
      </c>
      <c r="U293" s="72"/>
      <c r="V293" s="72" t="e">
        <f t="shared" si="183"/>
        <v>#REF!</v>
      </c>
      <c r="W293" s="72"/>
      <c r="X293" s="72" t="e">
        <f t="shared" si="184"/>
        <v>#REF!</v>
      </c>
      <c r="Y293" s="50"/>
      <c r="Z293" s="72" t="e">
        <f t="shared" si="185"/>
        <v>#REF!</v>
      </c>
      <c r="AA293" s="72"/>
      <c r="AB293" s="128" t="e">
        <f t="shared" si="186"/>
        <v>#REF!</v>
      </c>
      <c r="AC293" s="72">
        <v>2000</v>
      </c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</row>
    <row r="294" spans="1:188" x14ac:dyDescent="0.2">
      <c r="A294" s="57"/>
      <c r="B294" s="58"/>
      <c r="C294" s="58"/>
      <c r="D294" s="58"/>
      <c r="E294" s="58"/>
      <c r="F294" s="59" t="s">
        <v>38</v>
      </c>
      <c r="G294" s="125" t="s">
        <v>209</v>
      </c>
      <c r="H294" s="61"/>
      <c r="I294" s="61"/>
      <c r="J294" s="60">
        <f t="shared" si="178"/>
        <v>0</v>
      </c>
      <c r="K294" s="61"/>
      <c r="L294" s="72" t="e">
        <f>#REF!+K294</f>
        <v>#REF!</v>
      </c>
      <c r="M294" s="61"/>
      <c r="N294" s="72" t="e">
        <f t="shared" si="179"/>
        <v>#REF!</v>
      </c>
      <c r="O294" s="63"/>
      <c r="P294" s="72" t="e">
        <f t="shared" si="180"/>
        <v>#REF!</v>
      </c>
      <c r="Q294" s="63"/>
      <c r="R294" s="72" t="e">
        <f t="shared" si="181"/>
        <v>#REF!</v>
      </c>
      <c r="S294" s="72"/>
      <c r="T294" s="72" t="e">
        <f t="shared" si="182"/>
        <v>#REF!</v>
      </c>
      <c r="U294" s="72"/>
      <c r="V294" s="72" t="e">
        <f t="shared" si="183"/>
        <v>#REF!</v>
      </c>
      <c r="W294" s="72"/>
      <c r="X294" s="72" t="e">
        <f t="shared" si="184"/>
        <v>#REF!</v>
      </c>
      <c r="Y294" s="50"/>
      <c r="Z294" s="72" t="e">
        <f t="shared" si="185"/>
        <v>#REF!</v>
      </c>
      <c r="AA294" s="72"/>
      <c r="AB294" s="128" t="e">
        <f t="shared" si="186"/>
        <v>#REF!</v>
      </c>
      <c r="AC294" s="7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</row>
    <row r="295" spans="1:188" x14ac:dyDescent="0.2">
      <c r="A295" s="57"/>
      <c r="B295" s="58"/>
      <c r="C295" s="58"/>
      <c r="D295" s="58"/>
      <c r="E295" s="58"/>
      <c r="F295" s="59"/>
      <c r="G295" s="125" t="s">
        <v>210</v>
      </c>
      <c r="H295" s="61"/>
      <c r="I295" s="61"/>
      <c r="J295" s="60"/>
      <c r="K295" s="61"/>
      <c r="L295" s="72" t="e">
        <f>#REF!+K295</f>
        <v>#REF!</v>
      </c>
      <c r="M295" s="61"/>
      <c r="N295" s="72"/>
      <c r="O295" s="63"/>
      <c r="P295" s="72"/>
      <c r="Q295" s="63"/>
      <c r="R295" s="72"/>
      <c r="S295" s="72"/>
      <c r="T295" s="72"/>
      <c r="U295" s="72"/>
      <c r="V295" s="72"/>
      <c r="W295" s="72"/>
      <c r="X295" s="72"/>
      <c r="Y295" s="50"/>
      <c r="Z295" s="72"/>
      <c r="AA295" s="72"/>
      <c r="AB295" s="128"/>
      <c r="AC295" s="7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</row>
    <row r="296" spans="1:188" x14ac:dyDescent="0.2">
      <c r="A296" s="57"/>
      <c r="B296" s="58"/>
      <c r="C296" s="58"/>
      <c r="D296" s="58"/>
      <c r="E296" s="58"/>
      <c r="F296" s="59" t="s">
        <v>144</v>
      </c>
      <c r="G296" s="125" t="s">
        <v>211</v>
      </c>
      <c r="H296" s="61">
        <v>10021</v>
      </c>
      <c r="I296" s="61">
        <v>1949</v>
      </c>
      <c r="J296" s="60">
        <f>H296+I296</f>
        <v>11970</v>
      </c>
      <c r="K296" s="61"/>
      <c r="L296" s="72" t="e">
        <f>#REF!+K296</f>
        <v>#REF!</v>
      </c>
      <c r="M296" s="61"/>
      <c r="N296" s="72" t="e">
        <f>L296+M296</f>
        <v>#REF!</v>
      </c>
      <c r="O296" s="63"/>
      <c r="P296" s="72" t="e">
        <f>O296+N296</f>
        <v>#REF!</v>
      </c>
      <c r="Q296" s="63"/>
      <c r="R296" s="72" t="e">
        <f>P296+Q296</f>
        <v>#REF!</v>
      </c>
      <c r="S296" s="72"/>
      <c r="T296" s="72" t="e">
        <f>R296+S296</f>
        <v>#REF!</v>
      </c>
      <c r="U296" s="72"/>
      <c r="V296" s="72" t="e">
        <f>T296+U296</f>
        <v>#REF!</v>
      </c>
      <c r="W296" s="72"/>
      <c r="X296" s="72" t="e">
        <f>V296+W296</f>
        <v>#REF!</v>
      </c>
      <c r="Y296" s="50"/>
      <c r="Z296" s="72" t="e">
        <f>X296+Y296</f>
        <v>#REF!</v>
      </c>
      <c r="AA296" s="72"/>
      <c r="AB296" s="128" t="e">
        <f>Z296+AA296</f>
        <v>#REF!</v>
      </c>
      <c r="AC296" s="72">
        <v>7000</v>
      </c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</row>
    <row r="297" spans="1:188" x14ac:dyDescent="0.2">
      <c r="A297" s="57"/>
      <c r="B297" s="58"/>
      <c r="C297" s="58"/>
      <c r="D297" s="58"/>
      <c r="E297" s="58"/>
      <c r="F297" s="59" t="s">
        <v>146</v>
      </c>
      <c r="G297" s="125" t="s">
        <v>169</v>
      </c>
      <c r="H297" s="61">
        <v>88942</v>
      </c>
      <c r="I297" s="61">
        <v>18476</v>
      </c>
      <c r="J297" s="60">
        <f>H297+I297</f>
        <v>107418</v>
      </c>
      <c r="K297" s="61"/>
      <c r="L297" s="72" t="e">
        <f>#REF!+K297</f>
        <v>#REF!</v>
      </c>
      <c r="M297" s="61"/>
      <c r="N297" s="72" t="e">
        <f>L297+M297</f>
        <v>#REF!</v>
      </c>
      <c r="O297" s="63"/>
      <c r="P297" s="72" t="e">
        <f>O297+N297</f>
        <v>#REF!</v>
      </c>
      <c r="Q297" s="63"/>
      <c r="R297" s="72" t="e">
        <f>P297+Q297</f>
        <v>#REF!</v>
      </c>
      <c r="S297" s="72"/>
      <c r="T297" s="72" t="e">
        <f>R297+S297</f>
        <v>#REF!</v>
      </c>
      <c r="U297" s="72"/>
      <c r="V297" s="72" t="e">
        <f>T297+U297</f>
        <v>#REF!</v>
      </c>
      <c r="W297" s="72"/>
      <c r="X297" s="72" t="e">
        <f>V297+W297</f>
        <v>#REF!</v>
      </c>
      <c r="Y297" s="50"/>
      <c r="Z297" s="72" t="e">
        <f>X297+Y297</f>
        <v>#REF!</v>
      </c>
      <c r="AA297" s="72"/>
      <c r="AB297" s="128" t="e">
        <f>Z297+AA297</f>
        <v>#REF!</v>
      </c>
      <c r="AC297" s="72">
        <v>17000</v>
      </c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</row>
    <row r="298" spans="1:188" ht="30" x14ac:dyDescent="0.2">
      <c r="A298" s="57"/>
      <c r="B298" s="58"/>
      <c r="C298" s="58"/>
      <c r="D298" s="58"/>
      <c r="E298" s="58"/>
      <c r="F298" s="59" t="s">
        <v>117</v>
      </c>
      <c r="G298" s="125" t="s">
        <v>170</v>
      </c>
      <c r="H298" s="61">
        <v>7776</v>
      </c>
      <c r="I298" s="61">
        <v>8123</v>
      </c>
      <c r="J298" s="60">
        <f>H298+I298</f>
        <v>15899</v>
      </c>
      <c r="K298" s="61"/>
      <c r="L298" s="72" t="e">
        <f>#REF!+K298</f>
        <v>#REF!</v>
      </c>
      <c r="M298" s="61"/>
      <c r="N298" s="72" t="e">
        <f>L298+M298</f>
        <v>#REF!</v>
      </c>
      <c r="O298" s="63"/>
      <c r="P298" s="72" t="e">
        <f>O298+N298</f>
        <v>#REF!</v>
      </c>
      <c r="Q298" s="63"/>
      <c r="R298" s="72" t="e">
        <f>P298+Q298</f>
        <v>#REF!</v>
      </c>
      <c r="S298" s="72"/>
      <c r="T298" s="72" t="e">
        <f>R298+S298</f>
        <v>#REF!</v>
      </c>
      <c r="U298" s="72"/>
      <c r="V298" s="72" t="e">
        <f>T298+U298</f>
        <v>#REF!</v>
      </c>
      <c r="W298" s="72"/>
      <c r="X298" s="72" t="e">
        <f>V298+W298</f>
        <v>#REF!</v>
      </c>
      <c r="Y298" s="50"/>
      <c r="Z298" s="72" t="e">
        <f>X298+Y298</f>
        <v>#REF!</v>
      </c>
      <c r="AA298" s="72"/>
      <c r="AB298" s="128" t="e">
        <f>Z298+AA298</f>
        <v>#REF!</v>
      </c>
      <c r="AC298" s="72">
        <v>5000</v>
      </c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</row>
    <row r="299" spans="1:188" x14ac:dyDescent="0.2">
      <c r="A299" s="57"/>
      <c r="B299" s="58"/>
      <c r="C299" s="58"/>
      <c r="D299" s="58"/>
      <c r="E299" s="58" t="s">
        <v>34</v>
      </c>
      <c r="F299" s="59"/>
      <c r="G299" s="125" t="s">
        <v>212</v>
      </c>
      <c r="H299" s="61"/>
      <c r="I299" s="61">
        <v>0</v>
      </c>
      <c r="J299" s="60">
        <f>H299+I299</f>
        <v>0</v>
      </c>
      <c r="K299" s="61"/>
      <c r="L299" s="72" t="e">
        <f>#REF!+K299</f>
        <v>#REF!</v>
      </c>
      <c r="M299" s="61"/>
      <c r="N299" s="72" t="e">
        <f>L299+M299</f>
        <v>#REF!</v>
      </c>
      <c r="O299" s="63"/>
      <c r="P299" s="72" t="e">
        <f>O299+N299</f>
        <v>#REF!</v>
      </c>
      <c r="Q299" s="63"/>
      <c r="R299" s="72" t="e">
        <f>P299+Q299</f>
        <v>#REF!</v>
      </c>
      <c r="S299" s="72"/>
      <c r="T299" s="72" t="e">
        <f>R299+S299</f>
        <v>#REF!</v>
      </c>
      <c r="U299" s="72"/>
      <c r="V299" s="72" t="e">
        <f>T299+U299</f>
        <v>#REF!</v>
      </c>
      <c r="W299" s="72"/>
      <c r="X299" s="72" t="e">
        <f>V299+W299</f>
        <v>#REF!</v>
      </c>
      <c r="Y299" s="50"/>
      <c r="Z299" s="72" t="e">
        <f>X299+Y299</f>
        <v>#REF!</v>
      </c>
      <c r="AA299" s="72"/>
      <c r="AB299" s="128" t="e">
        <f>Z299+AA299</f>
        <v>#REF!</v>
      </c>
      <c r="AC299" s="7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</row>
    <row r="300" spans="1:188" ht="15.75" x14ac:dyDescent="0.2">
      <c r="A300" s="38"/>
      <c r="B300" s="39"/>
      <c r="C300" s="39"/>
      <c r="D300" s="39"/>
      <c r="E300" s="39" t="s">
        <v>171</v>
      </c>
      <c r="F300" s="40"/>
      <c r="G300" s="112" t="s">
        <v>172</v>
      </c>
      <c r="H300" s="113">
        <f t="shared" ref="H300:L300" si="187">H301+H302+H303</f>
        <v>0</v>
      </c>
      <c r="I300" s="144">
        <f>I301+I302+I303</f>
        <v>0</v>
      </c>
      <c r="J300" s="113">
        <f t="shared" si="187"/>
        <v>0</v>
      </c>
      <c r="K300" s="144">
        <f>K301+K302+K303</f>
        <v>0</v>
      </c>
      <c r="L300" s="113" t="e">
        <f t="shared" si="187"/>
        <v>#REF!</v>
      </c>
      <c r="M300" s="113">
        <f>M301+M302+M303</f>
        <v>0</v>
      </c>
      <c r="N300" s="113" t="e">
        <f t="shared" ref="N300:AB300" si="188">N301+N302+N303</f>
        <v>#REF!</v>
      </c>
      <c r="O300" s="144">
        <f>O301+O302+O303</f>
        <v>0</v>
      </c>
      <c r="P300" s="113" t="e">
        <f t="shared" si="188"/>
        <v>#REF!</v>
      </c>
      <c r="Q300" s="144">
        <f>Q301+Q302+Q303</f>
        <v>0</v>
      </c>
      <c r="R300" s="113" t="e">
        <f t="shared" si="188"/>
        <v>#REF!</v>
      </c>
      <c r="S300" s="113">
        <f>S301+S302+S303</f>
        <v>0</v>
      </c>
      <c r="T300" s="113" t="e">
        <f t="shared" si="188"/>
        <v>#REF!</v>
      </c>
      <c r="U300" s="113">
        <f>U301+U302+U303</f>
        <v>0</v>
      </c>
      <c r="V300" s="113" t="e">
        <f t="shared" si="188"/>
        <v>#REF!</v>
      </c>
      <c r="W300" s="113">
        <f>W301+W302+W303</f>
        <v>0</v>
      </c>
      <c r="X300" s="113" t="e">
        <f t="shared" si="188"/>
        <v>#REF!</v>
      </c>
      <c r="Y300" s="113">
        <f>Y301+Y302+Y303</f>
        <v>0</v>
      </c>
      <c r="Z300" s="113" t="e">
        <f t="shared" si="188"/>
        <v>#REF!</v>
      </c>
      <c r="AA300" s="113">
        <f>AA301+AA302+AA303</f>
        <v>0</v>
      </c>
      <c r="AB300" s="114" t="e">
        <f t="shared" si="188"/>
        <v>#REF!</v>
      </c>
      <c r="AC300" s="113">
        <f>AC301+AC302+AC303</f>
        <v>0</v>
      </c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</row>
    <row r="301" spans="1:188" x14ac:dyDescent="0.2">
      <c r="A301" s="57"/>
      <c r="B301" s="58"/>
      <c r="C301" s="58"/>
      <c r="D301" s="58"/>
      <c r="E301" s="58"/>
      <c r="F301" s="59"/>
      <c r="G301" s="125" t="s">
        <v>173</v>
      </c>
      <c r="H301" s="143"/>
      <c r="I301" s="61"/>
      <c r="J301" s="60"/>
      <c r="K301" s="61"/>
      <c r="L301" s="72"/>
      <c r="M301" s="143"/>
      <c r="N301" s="72"/>
      <c r="O301" s="63"/>
      <c r="P301" s="72"/>
      <c r="Q301" s="63"/>
      <c r="R301" s="72"/>
      <c r="S301" s="72"/>
      <c r="T301" s="72"/>
      <c r="U301" s="72"/>
      <c r="V301" s="72"/>
      <c r="W301" s="72"/>
      <c r="X301" s="72"/>
      <c r="Y301" s="50"/>
      <c r="Z301" s="72"/>
      <c r="AA301" s="72"/>
      <c r="AB301" s="128"/>
      <c r="AC301" s="7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</row>
    <row r="302" spans="1:188" x14ac:dyDescent="0.2">
      <c r="A302" s="57"/>
      <c r="B302" s="58"/>
      <c r="C302" s="58"/>
      <c r="D302" s="58"/>
      <c r="E302" s="58"/>
      <c r="F302" s="59"/>
      <c r="G302" s="125" t="s">
        <v>174</v>
      </c>
      <c r="H302" s="143"/>
      <c r="I302" s="61"/>
      <c r="J302" s="60"/>
      <c r="K302" s="61"/>
      <c r="L302" s="72"/>
      <c r="M302" s="143"/>
      <c r="N302" s="72"/>
      <c r="O302" s="63"/>
      <c r="P302" s="72"/>
      <c r="Q302" s="63"/>
      <c r="R302" s="72"/>
      <c r="S302" s="72"/>
      <c r="T302" s="72"/>
      <c r="U302" s="72"/>
      <c r="V302" s="72"/>
      <c r="W302" s="72"/>
      <c r="X302" s="72"/>
      <c r="Y302" s="50"/>
      <c r="Z302" s="72"/>
      <c r="AA302" s="72"/>
      <c r="AB302" s="128"/>
      <c r="AC302" s="7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</row>
    <row r="303" spans="1:188" x14ac:dyDescent="0.2">
      <c r="A303" s="57"/>
      <c r="B303" s="58"/>
      <c r="C303" s="58"/>
      <c r="D303" s="58"/>
      <c r="E303" s="58"/>
      <c r="F303" s="59" t="s">
        <v>117</v>
      </c>
      <c r="G303" s="125" t="s">
        <v>175</v>
      </c>
      <c r="H303" s="61"/>
      <c r="I303" s="61">
        <v>0</v>
      </c>
      <c r="J303" s="60">
        <f>H303+I303</f>
        <v>0</v>
      </c>
      <c r="K303" s="61"/>
      <c r="L303" s="72" t="e">
        <f>#REF!+K303</f>
        <v>#REF!</v>
      </c>
      <c r="M303" s="61"/>
      <c r="N303" s="72" t="e">
        <f>L303+M303</f>
        <v>#REF!</v>
      </c>
      <c r="O303" s="63"/>
      <c r="P303" s="72" t="e">
        <f>O303+N303</f>
        <v>#REF!</v>
      </c>
      <c r="Q303" s="63"/>
      <c r="R303" s="72" t="e">
        <f>P303+Q303</f>
        <v>#REF!</v>
      </c>
      <c r="S303" s="72"/>
      <c r="T303" s="72" t="e">
        <f>R303+S303</f>
        <v>#REF!</v>
      </c>
      <c r="U303" s="72"/>
      <c r="V303" s="72" t="e">
        <f>T303+U303</f>
        <v>#REF!</v>
      </c>
      <c r="W303" s="72"/>
      <c r="X303" s="72" t="e">
        <f>V303+W303</f>
        <v>#REF!</v>
      </c>
      <c r="Y303" s="50"/>
      <c r="Z303" s="72" t="e">
        <f>X303+Y303</f>
        <v>#REF!</v>
      </c>
      <c r="AA303" s="72"/>
      <c r="AB303" s="128" t="e">
        <f>Z303+AA303</f>
        <v>#REF!</v>
      </c>
      <c r="AC303" s="7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</row>
    <row r="304" spans="1:188" ht="15.75" x14ac:dyDescent="0.2">
      <c r="A304" s="38"/>
      <c r="B304" s="39"/>
      <c r="C304" s="39"/>
      <c r="D304" s="39"/>
      <c r="E304" s="39" t="s">
        <v>38</v>
      </c>
      <c r="F304" s="40"/>
      <c r="G304" s="112" t="s">
        <v>213</v>
      </c>
      <c r="H304" s="113">
        <f t="shared" ref="H304:AB304" si="189">H305+H306</f>
        <v>1950</v>
      </c>
      <c r="I304" s="144">
        <f t="shared" si="189"/>
        <v>436</v>
      </c>
      <c r="J304" s="113">
        <f t="shared" si="189"/>
        <v>2386</v>
      </c>
      <c r="K304" s="144">
        <f t="shared" si="189"/>
        <v>0</v>
      </c>
      <c r="L304" s="113" t="e">
        <f t="shared" si="189"/>
        <v>#REF!</v>
      </c>
      <c r="M304" s="113">
        <f>M305+M306</f>
        <v>0</v>
      </c>
      <c r="N304" s="113" t="e">
        <f t="shared" si="189"/>
        <v>#REF!</v>
      </c>
      <c r="O304" s="144">
        <f>O305+O306</f>
        <v>0</v>
      </c>
      <c r="P304" s="113" t="e">
        <f t="shared" si="189"/>
        <v>#REF!</v>
      </c>
      <c r="Q304" s="144">
        <f>Q305+Q306</f>
        <v>0</v>
      </c>
      <c r="R304" s="113" t="e">
        <f t="shared" si="189"/>
        <v>#REF!</v>
      </c>
      <c r="S304" s="113">
        <f>S305+S306</f>
        <v>0</v>
      </c>
      <c r="T304" s="113" t="e">
        <f t="shared" si="189"/>
        <v>#REF!</v>
      </c>
      <c r="U304" s="113">
        <f>U305+U306</f>
        <v>0</v>
      </c>
      <c r="V304" s="113" t="e">
        <f t="shared" si="189"/>
        <v>#REF!</v>
      </c>
      <c r="W304" s="113">
        <f>W305+W306</f>
        <v>0</v>
      </c>
      <c r="X304" s="113" t="e">
        <f t="shared" si="189"/>
        <v>#REF!</v>
      </c>
      <c r="Y304" s="113">
        <f>Y305+Y306</f>
        <v>0</v>
      </c>
      <c r="Z304" s="113" t="e">
        <f t="shared" si="189"/>
        <v>#REF!</v>
      </c>
      <c r="AA304" s="113">
        <f>AA305+AA306</f>
        <v>0</v>
      </c>
      <c r="AB304" s="114" t="e">
        <f t="shared" si="189"/>
        <v>#REF!</v>
      </c>
      <c r="AC304" s="113">
        <f>AC305+AC306</f>
        <v>3000</v>
      </c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</row>
    <row r="305" spans="1:188" x14ac:dyDescent="0.2">
      <c r="A305" s="57"/>
      <c r="B305" s="58"/>
      <c r="C305" s="58"/>
      <c r="D305" s="58"/>
      <c r="E305" s="58"/>
      <c r="F305" s="59" t="s">
        <v>36</v>
      </c>
      <c r="G305" s="125" t="s">
        <v>214</v>
      </c>
      <c r="H305" s="61">
        <v>1950</v>
      </c>
      <c r="I305" s="61">
        <v>436</v>
      </c>
      <c r="J305" s="60">
        <f t="shared" ref="J305:J311" si="190">H305+I305</f>
        <v>2386</v>
      </c>
      <c r="K305" s="61"/>
      <c r="L305" s="72" t="e">
        <f>#REF!+K305</f>
        <v>#REF!</v>
      </c>
      <c r="M305" s="61"/>
      <c r="N305" s="72" t="e">
        <f t="shared" ref="N305:N311" si="191">L305+M305</f>
        <v>#REF!</v>
      </c>
      <c r="O305" s="63"/>
      <c r="P305" s="72" t="e">
        <f t="shared" ref="P305:P311" si="192">O305+N305</f>
        <v>#REF!</v>
      </c>
      <c r="Q305" s="63"/>
      <c r="R305" s="72" t="e">
        <f t="shared" ref="R305:R311" si="193">P305+Q305</f>
        <v>#REF!</v>
      </c>
      <c r="S305" s="72"/>
      <c r="T305" s="72" t="e">
        <f t="shared" ref="T305:T311" si="194">R305+S305</f>
        <v>#REF!</v>
      </c>
      <c r="U305" s="72"/>
      <c r="V305" s="72" t="e">
        <f t="shared" ref="V305:V311" si="195">T305+U305</f>
        <v>#REF!</v>
      </c>
      <c r="W305" s="72"/>
      <c r="X305" s="72" t="e">
        <f t="shared" ref="X305:X311" si="196">V305+W305</f>
        <v>#REF!</v>
      </c>
      <c r="Y305" s="50"/>
      <c r="Z305" s="72" t="e">
        <f t="shared" ref="Z305:Z311" si="197">X305+Y305</f>
        <v>#REF!</v>
      </c>
      <c r="AA305" s="72"/>
      <c r="AB305" s="128" t="e">
        <f t="shared" ref="AB305:AB311" si="198">Z305+AA305</f>
        <v>#REF!</v>
      </c>
      <c r="AC305" s="72">
        <v>3000</v>
      </c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</row>
    <row r="306" spans="1:188" x14ac:dyDescent="0.2">
      <c r="A306" s="57"/>
      <c r="B306" s="58"/>
      <c r="C306" s="58"/>
      <c r="D306" s="58"/>
      <c r="E306" s="58"/>
      <c r="F306" s="59" t="s">
        <v>34</v>
      </c>
      <c r="G306" s="125" t="s">
        <v>215</v>
      </c>
      <c r="H306" s="60">
        <v>0</v>
      </c>
      <c r="I306" s="61"/>
      <c r="J306" s="60">
        <f t="shared" si="190"/>
        <v>0</v>
      </c>
      <c r="K306" s="61"/>
      <c r="L306" s="72" t="e">
        <f>#REF!+K306</f>
        <v>#REF!</v>
      </c>
      <c r="M306" s="60"/>
      <c r="N306" s="72" t="e">
        <f t="shared" si="191"/>
        <v>#REF!</v>
      </c>
      <c r="O306" s="63"/>
      <c r="P306" s="72" t="e">
        <f t="shared" si="192"/>
        <v>#REF!</v>
      </c>
      <c r="Q306" s="63"/>
      <c r="R306" s="72" t="e">
        <f t="shared" si="193"/>
        <v>#REF!</v>
      </c>
      <c r="S306" s="72"/>
      <c r="T306" s="72" t="e">
        <f t="shared" si="194"/>
        <v>#REF!</v>
      </c>
      <c r="U306" s="72"/>
      <c r="V306" s="72" t="e">
        <f t="shared" si="195"/>
        <v>#REF!</v>
      </c>
      <c r="W306" s="72"/>
      <c r="X306" s="72" t="e">
        <f t="shared" si="196"/>
        <v>#REF!</v>
      </c>
      <c r="Y306" s="50"/>
      <c r="Z306" s="72" t="e">
        <f t="shared" si="197"/>
        <v>#REF!</v>
      </c>
      <c r="AA306" s="72"/>
      <c r="AB306" s="128" t="e">
        <f t="shared" si="198"/>
        <v>#REF!</v>
      </c>
      <c r="AC306" s="7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</row>
    <row r="307" spans="1:188" x14ac:dyDescent="0.2">
      <c r="A307" s="57"/>
      <c r="B307" s="58"/>
      <c r="C307" s="58"/>
      <c r="D307" s="58"/>
      <c r="E307" s="58">
        <v>11</v>
      </c>
      <c r="F307" s="59"/>
      <c r="G307" s="125" t="s">
        <v>216</v>
      </c>
      <c r="H307" s="60"/>
      <c r="I307" s="61">
        <v>266</v>
      </c>
      <c r="J307" s="60">
        <f t="shared" si="190"/>
        <v>266</v>
      </c>
      <c r="K307" s="61"/>
      <c r="L307" s="72" t="e">
        <f>#REF!+K307</f>
        <v>#REF!</v>
      </c>
      <c r="M307" s="60"/>
      <c r="N307" s="72" t="e">
        <f t="shared" si="191"/>
        <v>#REF!</v>
      </c>
      <c r="O307" s="63"/>
      <c r="P307" s="72" t="e">
        <f t="shared" si="192"/>
        <v>#REF!</v>
      </c>
      <c r="Q307" s="63"/>
      <c r="R307" s="72" t="e">
        <f t="shared" si="193"/>
        <v>#REF!</v>
      </c>
      <c r="S307" s="72"/>
      <c r="T307" s="72" t="e">
        <f t="shared" si="194"/>
        <v>#REF!</v>
      </c>
      <c r="U307" s="72"/>
      <c r="V307" s="72" t="e">
        <f t="shared" si="195"/>
        <v>#REF!</v>
      </c>
      <c r="W307" s="72"/>
      <c r="X307" s="72" t="e">
        <f t="shared" si="196"/>
        <v>#REF!</v>
      </c>
      <c r="Y307" s="50"/>
      <c r="Z307" s="72" t="e">
        <f t="shared" si="197"/>
        <v>#REF!</v>
      </c>
      <c r="AA307" s="72"/>
      <c r="AB307" s="128" t="e">
        <f t="shared" si="198"/>
        <v>#REF!</v>
      </c>
      <c r="AC307" s="72">
        <v>1000</v>
      </c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</row>
    <row r="308" spans="1:188" x14ac:dyDescent="0.2">
      <c r="A308" s="57"/>
      <c r="B308" s="58"/>
      <c r="C308" s="58"/>
      <c r="D308" s="58"/>
      <c r="E308" s="58">
        <v>12</v>
      </c>
      <c r="F308" s="59"/>
      <c r="G308" s="125" t="s">
        <v>245</v>
      </c>
      <c r="H308" s="60"/>
      <c r="I308" s="61"/>
      <c r="J308" s="60">
        <f t="shared" si="190"/>
        <v>0</v>
      </c>
      <c r="K308" s="61"/>
      <c r="L308" s="72" t="e">
        <f>#REF!+K308</f>
        <v>#REF!</v>
      </c>
      <c r="M308" s="60"/>
      <c r="N308" s="72" t="e">
        <f t="shared" si="191"/>
        <v>#REF!</v>
      </c>
      <c r="O308" s="63"/>
      <c r="P308" s="72" t="e">
        <f t="shared" si="192"/>
        <v>#REF!</v>
      </c>
      <c r="Q308" s="63"/>
      <c r="R308" s="72" t="e">
        <f t="shared" si="193"/>
        <v>#REF!</v>
      </c>
      <c r="S308" s="72"/>
      <c r="T308" s="72" t="e">
        <f t="shared" si="194"/>
        <v>#REF!</v>
      </c>
      <c r="U308" s="72"/>
      <c r="V308" s="72" t="e">
        <f t="shared" si="195"/>
        <v>#REF!</v>
      </c>
      <c r="W308" s="72"/>
      <c r="X308" s="72" t="e">
        <f t="shared" si="196"/>
        <v>#REF!</v>
      </c>
      <c r="Y308" s="50"/>
      <c r="Z308" s="72" t="e">
        <f t="shared" si="197"/>
        <v>#REF!</v>
      </c>
      <c r="AA308" s="72"/>
      <c r="AB308" s="128" t="e">
        <f t="shared" si="198"/>
        <v>#REF!</v>
      </c>
      <c r="AC308" s="7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</row>
    <row r="309" spans="1:188" x14ac:dyDescent="0.2">
      <c r="A309" s="57"/>
      <c r="B309" s="58"/>
      <c r="C309" s="58"/>
      <c r="D309" s="58"/>
      <c r="E309" s="58">
        <v>13</v>
      </c>
      <c r="F309" s="59"/>
      <c r="G309" s="125" t="s">
        <v>176</v>
      </c>
      <c r="H309" s="60"/>
      <c r="I309" s="61"/>
      <c r="J309" s="60">
        <f t="shared" si="190"/>
        <v>0</v>
      </c>
      <c r="K309" s="61"/>
      <c r="L309" s="72" t="e">
        <f>#REF!+K309</f>
        <v>#REF!</v>
      </c>
      <c r="M309" s="60"/>
      <c r="N309" s="72" t="e">
        <f t="shared" si="191"/>
        <v>#REF!</v>
      </c>
      <c r="O309" s="63"/>
      <c r="P309" s="72" t="e">
        <f t="shared" si="192"/>
        <v>#REF!</v>
      </c>
      <c r="Q309" s="63"/>
      <c r="R309" s="72" t="e">
        <f t="shared" si="193"/>
        <v>#REF!</v>
      </c>
      <c r="S309" s="72"/>
      <c r="T309" s="72" t="e">
        <f t="shared" si="194"/>
        <v>#REF!</v>
      </c>
      <c r="U309" s="72"/>
      <c r="V309" s="72" t="e">
        <f t="shared" si="195"/>
        <v>#REF!</v>
      </c>
      <c r="W309" s="72"/>
      <c r="X309" s="72" t="e">
        <f t="shared" si="196"/>
        <v>#REF!</v>
      </c>
      <c r="Y309" s="50"/>
      <c r="Z309" s="72" t="e">
        <f t="shared" si="197"/>
        <v>#REF!</v>
      </c>
      <c r="AA309" s="72"/>
      <c r="AB309" s="128" t="e">
        <f t="shared" si="198"/>
        <v>#REF!</v>
      </c>
      <c r="AC309" s="7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</row>
    <row r="310" spans="1:188" x14ac:dyDescent="0.2">
      <c r="A310" s="57"/>
      <c r="B310" s="58"/>
      <c r="C310" s="58"/>
      <c r="D310" s="58"/>
      <c r="E310" s="58">
        <v>14</v>
      </c>
      <c r="F310" s="59"/>
      <c r="G310" s="125" t="s">
        <v>217</v>
      </c>
      <c r="H310" s="60"/>
      <c r="I310" s="61"/>
      <c r="J310" s="60">
        <f t="shared" si="190"/>
        <v>0</v>
      </c>
      <c r="K310" s="61"/>
      <c r="L310" s="72" t="e">
        <f>#REF!+K310</f>
        <v>#REF!</v>
      </c>
      <c r="M310" s="60"/>
      <c r="N310" s="72" t="e">
        <f t="shared" si="191"/>
        <v>#REF!</v>
      </c>
      <c r="O310" s="63"/>
      <c r="P310" s="72" t="e">
        <f t="shared" si="192"/>
        <v>#REF!</v>
      </c>
      <c r="Q310" s="63"/>
      <c r="R310" s="72" t="e">
        <f t="shared" si="193"/>
        <v>#REF!</v>
      </c>
      <c r="S310" s="72"/>
      <c r="T310" s="72" t="e">
        <f t="shared" si="194"/>
        <v>#REF!</v>
      </c>
      <c r="U310" s="72"/>
      <c r="V310" s="72" t="e">
        <f t="shared" si="195"/>
        <v>#REF!</v>
      </c>
      <c r="W310" s="72"/>
      <c r="X310" s="72" t="e">
        <f t="shared" si="196"/>
        <v>#REF!</v>
      </c>
      <c r="Y310" s="50"/>
      <c r="Z310" s="72" t="e">
        <f t="shared" si="197"/>
        <v>#REF!</v>
      </c>
      <c r="AA310" s="72"/>
      <c r="AB310" s="128" t="e">
        <f t="shared" si="198"/>
        <v>#REF!</v>
      </c>
      <c r="AC310" s="7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</row>
    <row r="311" spans="1:188" x14ac:dyDescent="0.2">
      <c r="A311" s="57"/>
      <c r="B311" s="58"/>
      <c r="C311" s="58"/>
      <c r="D311" s="58"/>
      <c r="E311" s="58">
        <v>16</v>
      </c>
      <c r="F311" s="59"/>
      <c r="G311" s="125" t="s">
        <v>246</v>
      </c>
      <c r="H311" s="60"/>
      <c r="I311" s="61"/>
      <c r="J311" s="60">
        <f t="shared" si="190"/>
        <v>0</v>
      </c>
      <c r="K311" s="61"/>
      <c r="L311" s="72" t="e">
        <f>#REF!+K311</f>
        <v>#REF!</v>
      </c>
      <c r="M311" s="60"/>
      <c r="N311" s="72" t="e">
        <f t="shared" si="191"/>
        <v>#REF!</v>
      </c>
      <c r="O311" s="63"/>
      <c r="P311" s="72" t="e">
        <f t="shared" si="192"/>
        <v>#REF!</v>
      </c>
      <c r="Q311" s="63"/>
      <c r="R311" s="72" t="e">
        <f t="shared" si="193"/>
        <v>#REF!</v>
      </c>
      <c r="S311" s="72"/>
      <c r="T311" s="72" t="e">
        <f t="shared" si="194"/>
        <v>#REF!</v>
      </c>
      <c r="U311" s="72"/>
      <c r="V311" s="72" t="e">
        <f t="shared" si="195"/>
        <v>#REF!</v>
      </c>
      <c r="W311" s="72"/>
      <c r="X311" s="72" t="e">
        <f t="shared" si="196"/>
        <v>#REF!</v>
      </c>
      <c r="Y311" s="50"/>
      <c r="Z311" s="72" t="e">
        <f t="shared" si="197"/>
        <v>#REF!</v>
      </c>
      <c r="AA311" s="72"/>
      <c r="AB311" s="128" t="e">
        <f t="shared" si="198"/>
        <v>#REF!</v>
      </c>
      <c r="AC311" s="7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</row>
    <row r="312" spans="1:188" ht="15.75" x14ac:dyDescent="0.2">
      <c r="A312" s="38"/>
      <c r="B312" s="39"/>
      <c r="C312" s="39"/>
      <c r="D312" s="39"/>
      <c r="E312" s="39"/>
      <c r="F312" s="40"/>
      <c r="G312" s="112" t="s">
        <v>218</v>
      </c>
      <c r="H312" s="113">
        <f t="shared" ref="H312:AB312" si="199">+H313</f>
        <v>0</v>
      </c>
      <c r="I312" s="144">
        <f t="shared" si="199"/>
        <v>0</v>
      </c>
      <c r="J312" s="113">
        <f t="shared" si="199"/>
        <v>0</v>
      </c>
      <c r="K312" s="144">
        <f t="shared" si="199"/>
        <v>0</v>
      </c>
      <c r="L312" s="113" t="e">
        <f t="shared" si="199"/>
        <v>#REF!</v>
      </c>
      <c r="M312" s="113">
        <f>+M313</f>
        <v>0</v>
      </c>
      <c r="N312" s="113" t="e">
        <f t="shared" si="199"/>
        <v>#REF!</v>
      </c>
      <c r="O312" s="144">
        <f>+O313</f>
        <v>0</v>
      </c>
      <c r="P312" s="113" t="e">
        <f t="shared" si="199"/>
        <v>#REF!</v>
      </c>
      <c r="Q312" s="144">
        <f>+Q313</f>
        <v>0</v>
      </c>
      <c r="R312" s="113" t="e">
        <f t="shared" si="199"/>
        <v>#REF!</v>
      </c>
      <c r="S312" s="113">
        <f>+S313</f>
        <v>0</v>
      </c>
      <c r="T312" s="113" t="e">
        <f t="shared" si="199"/>
        <v>#REF!</v>
      </c>
      <c r="U312" s="113">
        <f>+U313</f>
        <v>0</v>
      </c>
      <c r="V312" s="113" t="e">
        <f t="shared" si="199"/>
        <v>#REF!</v>
      </c>
      <c r="W312" s="113">
        <f>+W313</f>
        <v>0</v>
      </c>
      <c r="X312" s="113" t="e">
        <f t="shared" si="199"/>
        <v>#REF!</v>
      </c>
      <c r="Y312" s="113">
        <f>+Y313</f>
        <v>0</v>
      </c>
      <c r="Z312" s="113" t="e">
        <f t="shared" si="199"/>
        <v>#REF!</v>
      </c>
      <c r="AA312" s="113">
        <f>+AA313</f>
        <v>0</v>
      </c>
      <c r="AB312" s="114" t="e">
        <f t="shared" si="199"/>
        <v>#REF!</v>
      </c>
      <c r="AC312" s="113">
        <f>+AC313</f>
        <v>0</v>
      </c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</row>
    <row r="313" spans="1:188" ht="30" x14ac:dyDescent="0.2">
      <c r="A313" s="57"/>
      <c r="B313" s="58"/>
      <c r="C313" s="58"/>
      <c r="D313" s="58"/>
      <c r="E313" s="58"/>
      <c r="F313" s="59"/>
      <c r="G313" s="125" t="s">
        <v>219</v>
      </c>
      <c r="H313" s="60"/>
      <c r="I313" s="61"/>
      <c r="J313" s="60">
        <f>H313+I313</f>
        <v>0</v>
      </c>
      <c r="K313" s="61"/>
      <c r="L313" s="72" t="e">
        <f>#REF!+K313</f>
        <v>#REF!</v>
      </c>
      <c r="M313" s="60"/>
      <c r="N313" s="72" t="e">
        <f>L313+M313</f>
        <v>#REF!</v>
      </c>
      <c r="O313" s="63"/>
      <c r="P313" s="72" t="e">
        <f>O313+N313</f>
        <v>#REF!</v>
      </c>
      <c r="Q313" s="63"/>
      <c r="R313" s="72" t="e">
        <f>P313+Q313</f>
        <v>#REF!</v>
      </c>
      <c r="S313" s="72"/>
      <c r="T313" s="72" t="e">
        <f>R313+S313</f>
        <v>#REF!</v>
      </c>
      <c r="U313" s="72"/>
      <c r="V313" s="72" t="e">
        <f>T313+U313</f>
        <v>#REF!</v>
      </c>
      <c r="W313" s="72"/>
      <c r="X313" s="72" t="e">
        <f>V313+W313</f>
        <v>#REF!</v>
      </c>
      <c r="Y313" s="50"/>
      <c r="Z313" s="72" t="e">
        <f>X313+Y313</f>
        <v>#REF!</v>
      </c>
      <c r="AA313" s="72"/>
      <c r="AB313" s="128" t="e">
        <f>Z313+AA313</f>
        <v>#REF!</v>
      </c>
      <c r="AC313" s="7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</row>
    <row r="314" spans="1:188" ht="30" x14ac:dyDescent="0.2">
      <c r="A314" s="57"/>
      <c r="B314" s="58"/>
      <c r="C314" s="58"/>
      <c r="D314" s="58"/>
      <c r="E314" s="58">
        <v>25</v>
      </c>
      <c r="F314" s="59"/>
      <c r="G314" s="156" t="s">
        <v>247</v>
      </c>
      <c r="H314" s="60"/>
      <c r="I314" s="61"/>
      <c r="J314" s="60"/>
      <c r="K314" s="61"/>
      <c r="L314" s="72"/>
      <c r="M314" s="60"/>
      <c r="N314" s="72"/>
      <c r="O314" s="63"/>
      <c r="P314" s="72"/>
      <c r="Q314" s="63"/>
      <c r="R314" s="72"/>
      <c r="S314" s="72"/>
      <c r="T314" s="72"/>
      <c r="U314" s="72"/>
      <c r="V314" s="72"/>
      <c r="W314" s="72"/>
      <c r="X314" s="72"/>
      <c r="Y314" s="50"/>
      <c r="Z314" s="72"/>
      <c r="AA314" s="72"/>
      <c r="AB314" s="128"/>
      <c r="AC314" s="7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</row>
    <row r="315" spans="1:188" ht="15.75" x14ac:dyDescent="0.2">
      <c r="A315" s="38"/>
      <c r="B315" s="39"/>
      <c r="C315" s="39"/>
      <c r="D315" s="39"/>
      <c r="E315" s="39" t="s">
        <v>117</v>
      </c>
      <c r="F315" s="40"/>
      <c r="G315" s="122" t="s">
        <v>177</v>
      </c>
      <c r="H315" s="113">
        <f t="shared" ref="H315:AB315" si="200">+H316+H317+H318+H319+H320+H321</f>
        <v>60312</v>
      </c>
      <c r="I315" s="144">
        <f t="shared" si="200"/>
        <v>10978</v>
      </c>
      <c r="J315" s="113">
        <f t="shared" si="200"/>
        <v>71290</v>
      </c>
      <c r="K315" s="144">
        <f t="shared" si="200"/>
        <v>0</v>
      </c>
      <c r="L315" s="113" t="e">
        <f t="shared" si="200"/>
        <v>#REF!</v>
      </c>
      <c r="M315" s="113">
        <f>+M316+M317+M318+M319+M320+M321</f>
        <v>0</v>
      </c>
      <c r="N315" s="113" t="e">
        <f t="shared" si="200"/>
        <v>#REF!</v>
      </c>
      <c r="O315" s="144">
        <f>+O316+O317+O318+O319+O320+O321</f>
        <v>0</v>
      </c>
      <c r="P315" s="113" t="e">
        <f t="shared" si="200"/>
        <v>#REF!</v>
      </c>
      <c r="Q315" s="144">
        <f>+Q316+Q317+Q318+Q319+Q320+Q321</f>
        <v>0</v>
      </c>
      <c r="R315" s="113" t="e">
        <f t="shared" si="200"/>
        <v>#REF!</v>
      </c>
      <c r="S315" s="113">
        <f>+S316+S317+S318+S319+S320+S321</f>
        <v>0</v>
      </c>
      <c r="T315" s="113" t="e">
        <f t="shared" si="200"/>
        <v>#REF!</v>
      </c>
      <c r="U315" s="113">
        <f>+U316+U317+U318+U319+U320+U321</f>
        <v>0</v>
      </c>
      <c r="V315" s="113" t="e">
        <f t="shared" si="200"/>
        <v>#REF!</v>
      </c>
      <c r="W315" s="113">
        <f>+W316+W317+W318+W319+W320+W321</f>
        <v>0</v>
      </c>
      <c r="X315" s="113" t="e">
        <f t="shared" si="200"/>
        <v>#REF!</v>
      </c>
      <c r="Y315" s="113">
        <f>+Y316+Y317+Y318+Y319+Y320+Y321</f>
        <v>0</v>
      </c>
      <c r="Z315" s="113" t="e">
        <f t="shared" si="200"/>
        <v>#REF!</v>
      </c>
      <c r="AA315" s="113">
        <f>+AA316+AA317+AA318+AA319+AA320+AA321</f>
        <v>0</v>
      </c>
      <c r="AB315" s="114" t="e">
        <f t="shared" si="200"/>
        <v>#REF!</v>
      </c>
      <c r="AC315" s="113">
        <f>+AC316+AC317+AC318+AC319+AC320+AC321</f>
        <v>206000</v>
      </c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</row>
    <row r="316" spans="1:188" x14ac:dyDescent="0.2">
      <c r="A316" s="57"/>
      <c r="B316" s="58"/>
      <c r="C316" s="58"/>
      <c r="D316" s="58"/>
      <c r="E316" s="58"/>
      <c r="F316" s="59" t="s">
        <v>34</v>
      </c>
      <c r="G316" s="125" t="s">
        <v>178</v>
      </c>
      <c r="H316" s="60"/>
      <c r="I316" s="61"/>
      <c r="J316" s="60">
        <f>H316+I316</f>
        <v>0</v>
      </c>
      <c r="K316" s="61"/>
      <c r="L316" s="72" t="e">
        <f>#REF!+K316</f>
        <v>#REF!</v>
      </c>
      <c r="M316" s="60"/>
      <c r="N316" s="72" t="e">
        <f>L316+M316</f>
        <v>#REF!</v>
      </c>
      <c r="O316" s="63"/>
      <c r="P316" s="72" t="e">
        <f>O316+N316</f>
        <v>#REF!</v>
      </c>
      <c r="Q316" s="63"/>
      <c r="R316" s="72" t="e">
        <f>P316+Q316</f>
        <v>#REF!</v>
      </c>
      <c r="S316" s="72"/>
      <c r="T316" s="72" t="e">
        <f>R316+S316</f>
        <v>#REF!</v>
      </c>
      <c r="U316" s="72"/>
      <c r="V316" s="72" t="e">
        <f>T316+U316</f>
        <v>#REF!</v>
      </c>
      <c r="W316" s="72"/>
      <c r="X316" s="72" t="e">
        <f>V316+W316</f>
        <v>#REF!</v>
      </c>
      <c r="Y316" s="50"/>
      <c r="Z316" s="72" t="e">
        <f>X316+Y316</f>
        <v>#REF!</v>
      </c>
      <c r="AA316" s="72"/>
      <c r="AB316" s="128" t="e">
        <f>Z316+AA316</f>
        <v>#REF!</v>
      </c>
      <c r="AC316" s="7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</row>
    <row r="317" spans="1:188" x14ac:dyDescent="0.2">
      <c r="A317" s="57"/>
      <c r="B317" s="58"/>
      <c r="C317" s="58"/>
      <c r="D317" s="58"/>
      <c r="E317" s="58"/>
      <c r="F317" s="59"/>
      <c r="G317" s="156" t="s">
        <v>248</v>
      </c>
      <c r="H317" s="60"/>
      <c r="I317" s="61"/>
      <c r="J317" s="60"/>
      <c r="K317" s="61"/>
      <c r="L317" s="72" t="e">
        <f>#REF!+K317</f>
        <v>#REF!</v>
      </c>
      <c r="M317" s="60"/>
      <c r="N317" s="72"/>
      <c r="O317" s="63"/>
      <c r="P317" s="72"/>
      <c r="Q317" s="63"/>
      <c r="R317" s="72"/>
      <c r="S317" s="72"/>
      <c r="T317" s="72"/>
      <c r="U317" s="72"/>
      <c r="V317" s="72"/>
      <c r="W317" s="72"/>
      <c r="X317" s="72"/>
      <c r="Y317" s="50"/>
      <c r="Z317" s="72"/>
      <c r="AA317" s="72"/>
      <c r="AB317" s="128"/>
      <c r="AC317" s="7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</row>
    <row r="318" spans="1:188" x14ac:dyDescent="0.2">
      <c r="A318" s="57"/>
      <c r="B318" s="58"/>
      <c r="C318" s="58"/>
      <c r="D318" s="58"/>
      <c r="E318" s="58"/>
      <c r="F318" s="59" t="s">
        <v>23</v>
      </c>
      <c r="G318" s="125" t="s">
        <v>179</v>
      </c>
      <c r="H318" s="60">
        <v>41990</v>
      </c>
      <c r="I318" s="61">
        <v>8420</v>
      </c>
      <c r="J318" s="60">
        <f>H318+I318</f>
        <v>50410</v>
      </c>
      <c r="K318" s="61"/>
      <c r="L318" s="72" t="e">
        <f>#REF!+K318</f>
        <v>#REF!</v>
      </c>
      <c r="M318" s="60"/>
      <c r="N318" s="72" t="e">
        <f>L318+M318</f>
        <v>#REF!</v>
      </c>
      <c r="O318" s="63"/>
      <c r="P318" s="72" t="e">
        <f>O318+N318</f>
        <v>#REF!</v>
      </c>
      <c r="Q318" s="63"/>
      <c r="R318" s="72" t="e">
        <f>P318+Q318</f>
        <v>#REF!</v>
      </c>
      <c r="S318" s="72"/>
      <c r="T318" s="72" t="e">
        <f>R318+S318</f>
        <v>#REF!</v>
      </c>
      <c r="U318" s="72"/>
      <c r="V318" s="72" t="e">
        <f>T318+U318</f>
        <v>#REF!</v>
      </c>
      <c r="W318" s="72"/>
      <c r="X318" s="72" t="e">
        <f>V318+W318</f>
        <v>#REF!</v>
      </c>
      <c r="Y318" s="50"/>
      <c r="Z318" s="72" t="e">
        <f>X318+Y318</f>
        <v>#REF!</v>
      </c>
      <c r="AA318" s="72"/>
      <c r="AB318" s="128" t="e">
        <f>Z318+AA318</f>
        <v>#REF!</v>
      </c>
      <c r="AC318" s="72">
        <v>6000</v>
      </c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</row>
    <row r="319" spans="1:188" x14ac:dyDescent="0.2">
      <c r="A319" s="57"/>
      <c r="B319" s="58"/>
      <c r="C319" s="58"/>
      <c r="D319" s="58"/>
      <c r="E319" s="58"/>
      <c r="F319" s="59" t="s">
        <v>38</v>
      </c>
      <c r="G319" s="125" t="s">
        <v>180</v>
      </c>
      <c r="H319" s="60">
        <v>17509</v>
      </c>
      <c r="I319" s="61">
        <v>1886</v>
      </c>
      <c r="J319" s="60">
        <f>H319+I319</f>
        <v>19395</v>
      </c>
      <c r="K319" s="61"/>
      <c r="L319" s="72" t="e">
        <f>#REF!+K319</f>
        <v>#REF!</v>
      </c>
      <c r="M319" s="60"/>
      <c r="N319" s="72" t="e">
        <f>L319+M319</f>
        <v>#REF!</v>
      </c>
      <c r="O319" s="63"/>
      <c r="P319" s="72" t="e">
        <f>O319+N319</f>
        <v>#REF!</v>
      </c>
      <c r="Q319" s="63"/>
      <c r="R319" s="72" t="e">
        <f>P319+Q319</f>
        <v>#REF!</v>
      </c>
      <c r="S319" s="72"/>
      <c r="T319" s="72" t="e">
        <f>R319+S319</f>
        <v>#REF!</v>
      </c>
      <c r="U319" s="72"/>
      <c r="V319" s="72" t="e">
        <f>T319+U319</f>
        <v>#REF!</v>
      </c>
      <c r="W319" s="72"/>
      <c r="X319" s="72" t="e">
        <f>V319+W319</f>
        <v>#REF!</v>
      </c>
      <c r="Y319" s="50"/>
      <c r="Z319" s="72" t="e">
        <f>X319+Y319</f>
        <v>#REF!</v>
      </c>
      <c r="AA319" s="72"/>
      <c r="AB319" s="128" t="e">
        <f>Z319+AA319</f>
        <v>#REF!</v>
      </c>
      <c r="AC319" s="72">
        <v>175000</v>
      </c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</row>
    <row r="320" spans="1:188" x14ac:dyDescent="0.2">
      <c r="A320" s="57"/>
      <c r="B320" s="58"/>
      <c r="C320" s="58"/>
      <c r="D320" s="58"/>
      <c r="E320" s="58"/>
      <c r="F320" s="59" t="s">
        <v>146</v>
      </c>
      <c r="G320" s="125" t="s">
        <v>249</v>
      </c>
      <c r="H320" s="60"/>
      <c r="I320" s="61"/>
      <c r="J320" s="60">
        <f>H320+I320</f>
        <v>0</v>
      </c>
      <c r="K320" s="61"/>
      <c r="L320" s="72" t="e">
        <f>#REF!+K320</f>
        <v>#REF!</v>
      </c>
      <c r="M320" s="60"/>
      <c r="N320" s="72" t="e">
        <f>L320+M320</f>
        <v>#REF!</v>
      </c>
      <c r="O320" s="63"/>
      <c r="P320" s="72" t="e">
        <f>O320+N320</f>
        <v>#REF!</v>
      </c>
      <c r="Q320" s="63"/>
      <c r="R320" s="72" t="e">
        <f>P320+Q320</f>
        <v>#REF!</v>
      </c>
      <c r="S320" s="72"/>
      <c r="T320" s="72" t="e">
        <f>R320+S320</f>
        <v>#REF!</v>
      </c>
      <c r="U320" s="72"/>
      <c r="V320" s="72" t="e">
        <f>T320+U320</f>
        <v>#REF!</v>
      </c>
      <c r="W320" s="72"/>
      <c r="X320" s="72" t="e">
        <f>V320+W320</f>
        <v>#REF!</v>
      </c>
      <c r="Y320" s="50"/>
      <c r="Z320" s="72" t="e">
        <f>X320+Y320</f>
        <v>#REF!</v>
      </c>
      <c r="AA320" s="72"/>
      <c r="AB320" s="128" t="e">
        <f>Z320+AA320</f>
        <v>#REF!</v>
      </c>
      <c r="AC320" s="7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</row>
    <row r="321" spans="1:188" x14ac:dyDescent="0.2">
      <c r="A321" s="57"/>
      <c r="B321" s="58"/>
      <c r="C321" s="58"/>
      <c r="D321" s="58"/>
      <c r="E321" s="58"/>
      <c r="F321" s="59" t="s">
        <v>117</v>
      </c>
      <c r="G321" s="125" t="s">
        <v>181</v>
      </c>
      <c r="H321" s="60">
        <v>813</v>
      </c>
      <c r="I321" s="61">
        <v>672</v>
      </c>
      <c r="J321" s="60">
        <f>H321+I321</f>
        <v>1485</v>
      </c>
      <c r="K321" s="61"/>
      <c r="L321" s="72" t="e">
        <f>#REF!+K321</f>
        <v>#REF!</v>
      </c>
      <c r="M321" s="60"/>
      <c r="N321" s="72" t="e">
        <f>L321+M321</f>
        <v>#REF!</v>
      </c>
      <c r="O321" s="63"/>
      <c r="P321" s="72" t="e">
        <f>O321+N321</f>
        <v>#REF!</v>
      </c>
      <c r="Q321" s="63"/>
      <c r="R321" s="72" t="e">
        <f>P321+Q321</f>
        <v>#REF!</v>
      </c>
      <c r="S321" s="72"/>
      <c r="T321" s="72" t="e">
        <f>R321+S321</f>
        <v>#REF!</v>
      </c>
      <c r="U321" s="72"/>
      <c r="V321" s="72" t="e">
        <f>T321+U321</f>
        <v>#REF!</v>
      </c>
      <c r="W321" s="72"/>
      <c r="X321" s="72" t="e">
        <f>V321+W321</f>
        <v>#REF!</v>
      </c>
      <c r="Y321" s="50"/>
      <c r="Z321" s="72" t="e">
        <f>X321+Y321</f>
        <v>#REF!</v>
      </c>
      <c r="AA321" s="72"/>
      <c r="AB321" s="128" t="e">
        <f>Z321+AA321</f>
        <v>#REF!</v>
      </c>
      <c r="AC321" s="72">
        <v>25000</v>
      </c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</row>
    <row r="322" spans="1:188" ht="24.95" customHeight="1" x14ac:dyDescent="0.2">
      <c r="A322" s="38"/>
      <c r="B322" s="39"/>
      <c r="C322" s="39"/>
      <c r="D322" s="39" t="s">
        <v>117</v>
      </c>
      <c r="E322" s="39"/>
      <c r="F322" s="40"/>
      <c r="G322" s="122" t="s">
        <v>94</v>
      </c>
      <c r="H322" s="113">
        <f t="shared" ref="H322:I323" si="201">H323</f>
        <v>0</v>
      </c>
      <c r="I322" s="144">
        <f t="shared" si="201"/>
        <v>0</v>
      </c>
      <c r="J322" s="113">
        <f t="shared" ref="J322:V323" si="202">J323</f>
        <v>0</v>
      </c>
      <c r="K322" s="144">
        <f t="shared" si="202"/>
        <v>0</v>
      </c>
      <c r="L322" s="113" t="e">
        <f>L323</f>
        <v>#REF!</v>
      </c>
      <c r="M322" s="113">
        <f>M323</f>
        <v>0</v>
      </c>
      <c r="N322" s="113" t="e">
        <f t="shared" si="202"/>
        <v>#REF!</v>
      </c>
      <c r="O322" s="144">
        <f t="shared" si="202"/>
        <v>0</v>
      </c>
      <c r="P322" s="113" t="e">
        <f t="shared" si="202"/>
        <v>#REF!</v>
      </c>
      <c r="Q322" s="144">
        <f t="shared" si="202"/>
        <v>0</v>
      </c>
      <c r="R322" s="113" t="e">
        <f t="shared" si="202"/>
        <v>#REF!</v>
      </c>
      <c r="S322" s="113">
        <f t="shared" si="202"/>
        <v>0</v>
      </c>
      <c r="T322" s="113" t="e">
        <f t="shared" si="202"/>
        <v>#REF!</v>
      </c>
      <c r="U322" s="113">
        <f t="shared" si="202"/>
        <v>0</v>
      </c>
      <c r="V322" s="113" t="e">
        <f t="shared" si="202"/>
        <v>#REF!</v>
      </c>
      <c r="W322" s="113">
        <f>W323</f>
        <v>0</v>
      </c>
      <c r="X322" s="113" t="e">
        <f t="shared" ref="X322:AC323" si="203">X323</f>
        <v>#REF!</v>
      </c>
      <c r="Y322" s="113">
        <f t="shared" si="203"/>
        <v>0</v>
      </c>
      <c r="Z322" s="113" t="e">
        <f t="shared" si="203"/>
        <v>#REF!</v>
      </c>
      <c r="AA322" s="113">
        <f t="shared" si="203"/>
        <v>0</v>
      </c>
      <c r="AB322" s="114" t="e">
        <f t="shared" si="203"/>
        <v>#REF!</v>
      </c>
      <c r="AC322" s="113">
        <f t="shared" si="203"/>
        <v>0</v>
      </c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</row>
    <row r="323" spans="1:188" ht="15.75" x14ac:dyDescent="0.2">
      <c r="A323" s="38"/>
      <c r="B323" s="39"/>
      <c r="C323" s="39"/>
      <c r="D323" s="39"/>
      <c r="E323" s="48" t="s">
        <v>28</v>
      </c>
      <c r="F323" s="40"/>
      <c r="G323" s="112" t="s">
        <v>250</v>
      </c>
      <c r="H323" s="113">
        <f t="shared" si="201"/>
        <v>0</v>
      </c>
      <c r="I323" s="144">
        <f t="shared" si="201"/>
        <v>0</v>
      </c>
      <c r="J323" s="113">
        <f t="shared" si="202"/>
        <v>0</v>
      </c>
      <c r="K323" s="144">
        <f t="shared" si="202"/>
        <v>0</v>
      </c>
      <c r="L323" s="113" t="e">
        <f>L324</f>
        <v>#REF!</v>
      </c>
      <c r="M323" s="113">
        <f>M324</f>
        <v>0</v>
      </c>
      <c r="N323" s="113" t="e">
        <f t="shared" si="202"/>
        <v>#REF!</v>
      </c>
      <c r="O323" s="144">
        <f t="shared" si="202"/>
        <v>0</v>
      </c>
      <c r="P323" s="113" t="e">
        <f t="shared" si="202"/>
        <v>#REF!</v>
      </c>
      <c r="Q323" s="144">
        <f t="shared" si="202"/>
        <v>0</v>
      </c>
      <c r="R323" s="113" t="e">
        <f t="shared" si="202"/>
        <v>#REF!</v>
      </c>
      <c r="S323" s="113">
        <f t="shared" si="202"/>
        <v>0</v>
      </c>
      <c r="T323" s="113" t="e">
        <f t="shared" si="202"/>
        <v>#REF!</v>
      </c>
      <c r="U323" s="113">
        <f t="shared" si="202"/>
        <v>0</v>
      </c>
      <c r="V323" s="113" t="e">
        <f t="shared" si="202"/>
        <v>#REF!</v>
      </c>
      <c r="W323" s="113">
        <f>W324</f>
        <v>0</v>
      </c>
      <c r="X323" s="113" t="e">
        <f t="shared" si="203"/>
        <v>#REF!</v>
      </c>
      <c r="Y323" s="113">
        <f t="shared" si="203"/>
        <v>0</v>
      </c>
      <c r="Z323" s="113" t="e">
        <f t="shared" si="203"/>
        <v>#REF!</v>
      </c>
      <c r="AA323" s="113">
        <f t="shared" si="203"/>
        <v>0</v>
      </c>
      <c r="AB323" s="114" t="e">
        <f t="shared" si="203"/>
        <v>#REF!</v>
      </c>
      <c r="AC323" s="113">
        <f t="shared" si="203"/>
        <v>0</v>
      </c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</row>
    <row r="324" spans="1:188" x14ac:dyDescent="0.2">
      <c r="A324" s="57"/>
      <c r="B324" s="58"/>
      <c r="C324" s="58"/>
      <c r="D324" s="58"/>
      <c r="E324" s="58"/>
      <c r="F324" s="59" t="s">
        <v>34</v>
      </c>
      <c r="G324" s="125" t="s">
        <v>251</v>
      </c>
      <c r="H324" s="143"/>
      <c r="I324" s="61"/>
      <c r="J324" s="60">
        <f>H324+I324</f>
        <v>0</v>
      </c>
      <c r="K324" s="61"/>
      <c r="L324" s="72" t="e">
        <f>#REF!+K324</f>
        <v>#REF!</v>
      </c>
      <c r="M324" s="143"/>
      <c r="N324" s="72" t="e">
        <f>L324+M324</f>
        <v>#REF!</v>
      </c>
      <c r="O324" s="63"/>
      <c r="P324" s="72" t="e">
        <f>O324+N324</f>
        <v>#REF!</v>
      </c>
      <c r="Q324" s="63"/>
      <c r="R324" s="72" t="e">
        <f>P324+Q324</f>
        <v>#REF!</v>
      </c>
      <c r="S324" s="72"/>
      <c r="T324" s="72" t="e">
        <f>R324+S324</f>
        <v>#REF!</v>
      </c>
      <c r="U324" s="72"/>
      <c r="V324" s="72" t="e">
        <f>T324+U324</f>
        <v>#REF!</v>
      </c>
      <c r="W324" s="72"/>
      <c r="X324" s="72" t="e">
        <f>V324+W324</f>
        <v>#REF!</v>
      </c>
      <c r="Y324" s="50"/>
      <c r="Z324" s="72" t="e">
        <f>X324+Y324</f>
        <v>#REF!</v>
      </c>
      <c r="AA324" s="72"/>
      <c r="AB324" s="128" t="e">
        <f>Z324+AA324</f>
        <v>#REF!</v>
      </c>
      <c r="AC324" s="7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</row>
    <row r="325" spans="1:188" ht="30" x14ac:dyDescent="0.2">
      <c r="A325" s="38"/>
      <c r="B325" s="39"/>
      <c r="C325" s="39"/>
      <c r="D325" s="39">
        <v>51</v>
      </c>
      <c r="E325" s="39"/>
      <c r="F325" s="40"/>
      <c r="G325" s="122" t="s">
        <v>252</v>
      </c>
      <c r="H325" s="113">
        <f t="shared" ref="H325:L325" si="204">H326</f>
        <v>995954</v>
      </c>
      <c r="I325" s="144">
        <f t="shared" si="204"/>
        <v>143275</v>
      </c>
      <c r="J325" s="113">
        <f t="shared" si="204"/>
        <v>1139229</v>
      </c>
      <c r="K325" s="144">
        <f>K326</f>
        <v>0</v>
      </c>
      <c r="L325" s="113" t="e">
        <f t="shared" si="204"/>
        <v>#REF!</v>
      </c>
      <c r="M325" s="113">
        <f>M326</f>
        <v>0</v>
      </c>
      <c r="N325" s="113" t="e">
        <f t="shared" ref="N325:AB325" si="205">N326</f>
        <v>#REF!</v>
      </c>
      <c r="O325" s="144">
        <f>O326</f>
        <v>0</v>
      </c>
      <c r="P325" s="113" t="e">
        <f t="shared" si="205"/>
        <v>#REF!</v>
      </c>
      <c r="Q325" s="144">
        <f>Q326</f>
        <v>0</v>
      </c>
      <c r="R325" s="113" t="e">
        <f t="shared" si="205"/>
        <v>#REF!</v>
      </c>
      <c r="S325" s="113">
        <f>S326</f>
        <v>0</v>
      </c>
      <c r="T325" s="113" t="e">
        <f t="shared" si="205"/>
        <v>#REF!</v>
      </c>
      <c r="U325" s="113">
        <f>U326</f>
        <v>0</v>
      </c>
      <c r="V325" s="113" t="e">
        <f t="shared" si="205"/>
        <v>#REF!</v>
      </c>
      <c r="W325" s="113">
        <f>W326</f>
        <v>0</v>
      </c>
      <c r="X325" s="113" t="e">
        <f t="shared" si="205"/>
        <v>#REF!</v>
      </c>
      <c r="Y325" s="113">
        <f>Y326</f>
        <v>0</v>
      </c>
      <c r="Z325" s="113" t="e">
        <f t="shared" si="205"/>
        <v>#REF!</v>
      </c>
      <c r="AA325" s="113">
        <f>AA326</f>
        <v>0</v>
      </c>
      <c r="AB325" s="114" t="e">
        <f t="shared" si="205"/>
        <v>#REF!</v>
      </c>
      <c r="AC325" s="113">
        <f>AC326</f>
        <v>9602000</v>
      </c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</row>
    <row r="326" spans="1:188" ht="18" customHeight="1" x14ac:dyDescent="0.2">
      <c r="A326" s="38"/>
      <c r="B326" s="39"/>
      <c r="C326" s="39"/>
      <c r="D326" s="39"/>
      <c r="E326" s="39" t="s">
        <v>36</v>
      </c>
      <c r="F326" s="40"/>
      <c r="G326" s="112" t="s">
        <v>119</v>
      </c>
      <c r="H326" s="113">
        <f t="shared" ref="H326:L326" si="206">H327+H328+H329</f>
        <v>995954</v>
      </c>
      <c r="I326" s="144">
        <f t="shared" si="206"/>
        <v>143275</v>
      </c>
      <c r="J326" s="113">
        <f t="shared" si="206"/>
        <v>1139229</v>
      </c>
      <c r="K326" s="144">
        <f>K327+K328+K329</f>
        <v>0</v>
      </c>
      <c r="L326" s="113" t="e">
        <f t="shared" si="206"/>
        <v>#REF!</v>
      </c>
      <c r="M326" s="113">
        <f>M327+M328+M329</f>
        <v>0</v>
      </c>
      <c r="N326" s="113" t="e">
        <f t="shared" ref="N326:AB326" si="207">N327+N328+N329</f>
        <v>#REF!</v>
      </c>
      <c r="O326" s="144">
        <f>O327+O328+O329</f>
        <v>0</v>
      </c>
      <c r="P326" s="113" t="e">
        <f t="shared" si="207"/>
        <v>#REF!</v>
      </c>
      <c r="Q326" s="144">
        <f>Q327+Q328+Q329</f>
        <v>0</v>
      </c>
      <c r="R326" s="113" t="e">
        <f t="shared" si="207"/>
        <v>#REF!</v>
      </c>
      <c r="S326" s="113">
        <f>S327+S328+S329</f>
        <v>0</v>
      </c>
      <c r="T326" s="113" t="e">
        <f t="shared" si="207"/>
        <v>#REF!</v>
      </c>
      <c r="U326" s="113">
        <f>U327+U328+U329</f>
        <v>0</v>
      </c>
      <c r="V326" s="113" t="e">
        <f t="shared" si="207"/>
        <v>#REF!</v>
      </c>
      <c r="W326" s="113">
        <f>W327+W328+W329</f>
        <v>0</v>
      </c>
      <c r="X326" s="113" t="e">
        <f t="shared" si="207"/>
        <v>#REF!</v>
      </c>
      <c r="Y326" s="113">
        <f>Y327+Y328+Y329</f>
        <v>0</v>
      </c>
      <c r="Z326" s="113" t="e">
        <f t="shared" si="207"/>
        <v>#REF!</v>
      </c>
      <c r="AA326" s="113">
        <f>AA327+AA328+AA329</f>
        <v>0</v>
      </c>
      <c r="AB326" s="114" t="e">
        <f t="shared" si="207"/>
        <v>#REF!</v>
      </c>
      <c r="AC326" s="113">
        <f>AC327+AC328+AC329</f>
        <v>9602000</v>
      </c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</row>
    <row r="327" spans="1:188" ht="30" x14ac:dyDescent="0.2">
      <c r="A327" s="57"/>
      <c r="B327" s="58"/>
      <c r="C327" s="58"/>
      <c r="D327" s="58"/>
      <c r="E327" s="58"/>
      <c r="F327" s="59">
        <v>17</v>
      </c>
      <c r="G327" s="125" t="s">
        <v>121</v>
      </c>
      <c r="H327" s="61">
        <v>933933</v>
      </c>
      <c r="I327" s="61">
        <v>143275</v>
      </c>
      <c r="J327" s="60">
        <f>H327+I327</f>
        <v>1077208</v>
      </c>
      <c r="K327" s="61"/>
      <c r="L327" s="72" t="e">
        <f>#REF!+K327</f>
        <v>#REF!</v>
      </c>
      <c r="M327" s="61"/>
      <c r="N327" s="72" t="e">
        <f>L327+M327</f>
        <v>#REF!</v>
      </c>
      <c r="O327" s="63"/>
      <c r="P327" s="72" t="e">
        <f>O327+N327</f>
        <v>#REF!</v>
      </c>
      <c r="Q327" s="63"/>
      <c r="R327" s="72" t="e">
        <f>P327+Q327</f>
        <v>#REF!</v>
      </c>
      <c r="S327" s="72"/>
      <c r="T327" s="72" t="e">
        <f>R327+S327</f>
        <v>#REF!</v>
      </c>
      <c r="U327" s="72"/>
      <c r="V327" s="72" t="e">
        <f>T327+U327</f>
        <v>#REF!</v>
      </c>
      <c r="W327" s="72"/>
      <c r="X327" s="72" t="e">
        <f>V327+W327</f>
        <v>#REF!</v>
      </c>
      <c r="Y327" s="50"/>
      <c r="Z327" s="72" t="e">
        <f>X327+Y327</f>
        <v>#REF!</v>
      </c>
      <c r="AA327" s="72"/>
      <c r="AB327" s="128" t="e">
        <f>Z327+AA327</f>
        <v>#REF!</v>
      </c>
      <c r="AC327" s="72">
        <v>8000000</v>
      </c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</row>
    <row r="328" spans="1:188" ht="30" x14ac:dyDescent="0.2">
      <c r="A328" s="57"/>
      <c r="B328" s="58"/>
      <c r="C328" s="58"/>
      <c r="D328" s="58"/>
      <c r="E328" s="58"/>
      <c r="F328" s="59">
        <v>19</v>
      </c>
      <c r="G328" s="125" t="s">
        <v>123</v>
      </c>
      <c r="H328" s="61">
        <v>61973</v>
      </c>
      <c r="I328" s="61">
        <v>0</v>
      </c>
      <c r="J328" s="60">
        <f>H328+I328</f>
        <v>61973</v>
      </c>
      <c r="K328" s="61"/>
      <c r="L328" s="72" t="e">
        <f>#REF!+K328</f>
        <v>#REF!</v>
      </c>
      <c r="M328" s="61"/>
      <c r="N328" s="72" t="e">
        <f>L328+M328</f>
        <v>#REF!</v>
      </c>
      <c r="O328" s="63"/>
      <c r="P328" s="72" t="e">
        <f>O328+N328</f>
        <v>#REF!</v>
      </c>
      <c r="Q328" s="63"/>
      <c r="R328" s="72" t="e">
        <f>P328+Q328</f>
        <v>#REF!</v>
      </c>
      <c r="S328" s="72"/>
      <c r="T328" s="72" t="e">
        <f>R328+S328</f>
        <v>#REF!</v>
      </c>
      <c r="U328" s="72"/>
      <c r="V328" s="72" t="e">
        <f>T328+U328</f>
        <v>#REF!</v>
      </c>
      <c r="W328" s="72"/>
      <c r="X328" s="72" t="e">
        <f>V328+W328</f>
        <v>#REF!</v>
      </c>
      <c r="Y328" s="50"/>
      <c r="Z328" s="72" t="e">
        <f>X328+Y328</f>
        <v>#REF!</v>
      </c>
      <c r="AA328" s="72"/>
      <c r="AB328" s="128" t="e">
        <f>Z328+AA328</f>
        <v>#REF!</v>
      </c>
      <c r="AC328" s="72">
        <v>1600000</v>
      </c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</row>
    <row r="329" spans="1:188" ht="60" x14ac:dyDescent="0.2">
      <c r="A329" s="57"/>
      <c r="B329" s="58"/>
      <c r="C329" s="58"/>
      <c r="D329" s="58"/>
      <c r="E329" s="58"/>
      <c r="F329" s="59" t="s">
        <v>116</v>
      </c>
      <c r="G329" s="125" t="s">
        <v>124</v>
      </c>
      <c r="H329" s="61">
        <v>48</v>
      </c>
      <c r="I329" s="61">
        <v>0</v>
      </c>
      <c r="J329" s="60">
        <f>H329+I329</f>
        <v>48</v>
      </c>
      <c r="K329" s="61"/>
      <c r="L329" s="72" t="e">
        <f>#REF!+K329</f>
        <v>#REF!</v>
      </c>
      <c r="M329" s="61"/>
      <c r="N329" s="72" t="e">
        <f>L329+M329</f>
        <v>#REF!</v>
      </c>
      <c r="O329" s="72"/>
      <c r="P329" s="72" t="e">
        <f>O329+N329</f>
        <v>#REF!</v>
      </c>
      <c r="Q329" s="72"/>
      <c r="R329" s="72" t="e">
        <f>P329+Q329</f>
        <v>#REF!</v>
      </c>
      <c r="S329" s="72"/>
      <c r="T329" s="72" t="e">
        <f>R329+S329</f>
        <v>#REF!</v>
      </c>
      <c r="U329" s="72"/>
      <c r="V329" s="72" t="e">
        <f>T329+U329</f>
        <v>#REF!</v>
      </c>
      <c r="W329" s="72"/>
      <c r="X329" s="72" t="e">
        <f>V329+W329</f>
        <v>#REF!</v>
      </c>
      <c r="Y329" s="50"/>
      <c r="Z329" s="72" t="e">
        <f>X329+Y329</f>
        <v>#REF!</v>
      </c>
      <c r="AA329" s="72"/>
      <c r="AB329" s="128" t="e">
        <f>Z329+AA329</f>
        <v>#REF!</v>
      </c>
      <c r="AC329" s="72">
        <v>2000</v>
      </c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</row>
    <row r="330" spans="1:188" ht="15.75" x14ac:dyDescent="0.2">
      <c r="A330" s="38"/>
      <c r="B330" s="39"/>
      <c r="C330" s="39"/>
      <c r="D330" s="39">
        <v>57</v>
      </c>
      <c r="E330" s="39"/>
      <c r="F330" s="40"/>
      <c r="G330" s="122" t="s">
        <v>223</v>
      </c>
      <c r="H330" s="144">
        <f t="shared" ref="H330:AC330" si="208">H331+H348</f>
        <v>3714492</v>
      </c>
      <c r="I330" s="144">
        <f t="shared" si="208"/>
        <v>524642</v>
      </c>
      <c r="J330" s="113">
        <f t="shared" si="208"/>
        <v>4239134</v>
      </c>
      <c r="K330" s="113">
        <f t="shared" si="208"/>
        <v>0</v>
      </c>
      <c r="L330" s="113" t="e">
        <f t="shared" si="208"/>
        <v>#REF!</v>
      </c>
      <c r="M330" s="113">
        <f t="shared" si="208"/>
        <v>0</v>
      </c>
      <c r="N330" s="113" t="e">
        <f t="shared" si="208"/>
        <v>#REF!</v>
      </c>
      <c r="O330" s="113">
        <f t="shared" si="208"/>
        <v>0</v>
      </c>
      <c r="P330" s="113" t="e">
        <f t="shared" si="208"/>
        <v>#REF!</v>
      </c>
      <c r="Q330" s="113">
        <f t="shared" si="208"/>
        <v>0</v>
      </c>
      <c r="R330" s="113" t="e">
        <f t="shared" si="208"/>
        <v>#REF!</v>
      </c>
      <c r="S330" s="113">
        <f t="shared" si="208"/>
        <v>0</v>
      </c>
      <c r="T330" s="113" t="e">
        <f t="shared" si="208"/>
        <v>#REF!</v>
      </c>
      <c r="U330" s="113">
        <f t="shared" si="208"/>
        <v>0</v>
      </c>
      <c r="V330" s="113" t="e">
        <f t="shared" si="208"/>
        <v>#REF!</v>
      </c>
      <c r="W330" s="113">
        <f t="shared" si="208"/>
        <v>0</v>
      </c>
      <c r="X330" s="113" t="e">
        <f t="shared" si="208"/>
        <v>#REF!</v>
      </c>
      <c r="Y330" s="113">
        <f t="shared" si="208"/>
        <v>0</v>
      </c>
      <c r="Z330" s="113" t="e">
        <f t="shared" si="208"/>
        <v>#REF!</v>
      </c>
      <c r="AA330" s="113">
        <f t="shared" si="208"/>
        <v>0</v>
      </c>
      <c r="AB330" s="114" t="e">
        <f t="shared" si="208"/>
        <v>#REF!</v>
      </c>
      <c r="AC330" s="113" t="e">
        <f t="shared" si="208"/>
        <v>#REF!</v>
      </c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</row>
    <row r="331" spans="1:188" ht="15.75" x14ac:dyDescent="0.2">
      <c r="A331" s="38"/>
      <c r="B331" s="39"/>
      <c r="C331" s="39"/>
      <c r="D331" s="39"/>
      <c r="E331" s="39" t="s">
        <v>36</v>
      </c>
      <c r="F331" s="40"/>
      <c r="G331" s="112" t="s">
        <v>125</v>
      </c>
      <c r="H331" s="144">
        <f>+H332+H342+H343</f>
        <v>3682954</v>
      </c>
      <c r="I331" s="144">
        <f t="shared" ref="I331:AB331" si="209">+I332+I342+I343</f>
        <v>519958</v>
      </c>
      <c r="J331" s="117">
        <f t="shared" si="209"/>
        <v>4202912</v>
      </c>
      <c r="K331" s="117">
        <f t="shared" si="209"/>
        <v>0</v>
      </c>
      <c r="L331" s="117" t="e">
        <f t="shared" si="209"/>
        <v>#REF!</v>
      </c>
      <c r="M331" s="117">
        <f t="shared" si="209"/>
        <v>0</v>
      </c>
      <c r="N331" s="117" t="e">
        <f t="shared" si="209"/>
        <v>#REF!</v>
      </c>
      <c r="O331" s="117">
        <f t="shared" si="209"/>
        <v>0</v>
      </c>
      <c r="P331" s="117" t="e">
        <f t="shared" si="209"/>
        <v>#REF!</v>
      </c>
      <c r="Q331" s="117">
        <f t="shared" si="209"/>
        <v>0</v>
      </c>
      <c r="R331" s="117" t="e">
        <f t="shared" si="209"/>
        <v>#REF!</v>
      </c>
      <c r="S331" s="117">
        <f t="shared" si="209"/>
        <v>0</v>
      </c>
      <c r="T331" s="117" t="e">
        <f t="shared" si="209"/>
        <v>#REF!</v>
      </c>
      <c r="U331" s="117">
        <f t="shared" si="209"/>
        <v>0</v>
      </c>
      <c r="V331" s="117" t="e">
        <f t="shared" si="209"/>
        <v>#REF!</v>
      </c>
      <c r="W331" s="117">
        <f t="shared" si="209"/>
        <v>0</v>
      </c>
      <c r="X331" s="117" t="e">
        <f t="shared" si="209"/>
        <v>#REF!</v>
      </c>
      <c r="Y331" s="117">
        <f t="shared" si="209"/>
        <v>0</v>
      </c>
      <c r="Z331" s="117" t="e">
        <f t="shared" si="209"/>
        <v>#REF!</v>
      </c>
      <c r="AA331" s="117">
        <f t="shared" si="209"/>
        <v>0</v>
      </c>
      <c r="AB331" s="118" t="e">
        <f t="shared" si="209"/>
        <v>#REF!</v>
      </c>
      <c r="AC331" s="117">
        <v>17500000</v>
      </c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</row>
    <row r="332" spans="1:188" ht="15.75" x14ac:dyDescent="0.25">
      <c r="A332" s="38"/>
      <c r="B332" s="39"/>
      <c r="C332" s="39"/>
      <c r="D332" s="39"/>
      <c r="E332" s="39"/>
      <c r="F332" s="40"/>
      <c r="G332" s="157" t="s">
        <v>253</v>
      </c>
      <c r="H332" s="144">
        <f>+H333+H334+H335+H336+H339+H340+H341</f>
        <v>3398767</v>
      </c>
      <c r="I332" s="144">
        <f t="shared" ref="I332:AC332" si="210">+I333+I334+I335+I336+I339+I340+I341</f>
        <v>518619</v>
      </c>
      <c r="J332" s="144">
        <f t="shared" si="210"/>
        <v>3917386</v>
      </c>
      <c r="K332" s="144">
        <f t="shared" si="210"/>
        <v>0</v>
      </c>
      <c r="L332" s="144" t="e">
        <f t="shared" si="210"/>
        <v>#REF!</v>
      </c>
      <c r="M332" s="144">
        <f t="shared" si="210"/>
        <v>0</v>
      </c>
      <c r="N332" s="144" t="e">
        <f t="shared" si="210"/>
        <v>#REF!</v>
      </c>
      <c r="O332" s="144">
        <f t="shared" si="210"/>
        <v>0</v>
      </c>
      <c r="P332" s="144" t="e">
        <f t="shared" si="210"/>
        <v>#REF!</v>
      </c>
      <c r="Q332" s="144">
        <f t="shared" si="210"/>
        <v>0</v>
      </c>
      <c r="R332" s="144" t="e">
        <f t="shared" si="210"/>
        <v>#REF!</v>
      </c>
      <c r="S332" s="144">
        <f t="shared" si="210"/>
        <v>0</v>
      </c>
      <c r="T332" s="144" t="e">
        <f t="shared" si="210"/>
        <v>#REF!</v>
      </c>
      <c r="U332" s="144">
        <f t="shared" si="210"/>
        <v>0</v>
      </c>
      <c r="V332" s="144" t="e">
        <f t="shared" si="210"/>
        <v>#REF!</v>
      </c>
      <c r="W332" s="144">
        <f t="shared" si="210"/>
        <v>0</v>
      </c>
      <c r="X332" s="144" t="e">
        <f t="shared" si="210"/>
        <v>#REF!</v>
      </c>
      <c r="Y332" s="144">
        <f t="shared" si="210"/>
        <v>0</v>
      </c>
      <c r="Z332" s="144" t="e">
        <f t="shared" si="210"/>
        <v>#REF!</v>
      </c>
      <c r="AA332" s="144">
        <f t="shared" si="210"/>
        <v>0</v>
      </c>
      <c r="AB332" s="144" t="e">
        <f t="shared" si="210"/>
        <v>#REF!</v>
      </c>
      <c r="AC332" s="144">
        <f t="shared" si="210"/>
        <v>0</v>
      </c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</row>
    <row r="333" spans="1:188" x14ac:dyDescent="0.2">
      <c r="A333" s="57"/>
      <c r="B333" s="58"/>
      <c r="C333" s="58"/>
      <c r="D333" s="58"/>
      <c r="E333" s="58"/>
      <c r="F333" s="59"/>
      <c r="G333" s="158" t="s">
        <v>254</v>
      </c>
      <c r="H333" s="159">
        <v>3306542</v>
      </c>
      <c r="I333" s="159">
        <v>546588</v>
      </c>
      <c r="J333" s="160">
        <f t="shared" ref="J333:J341" si="211">H333+I333</f>
        <v>3853130</v>
      </c>
      <c r="K333" s="162"/>
      <c r="L333" s="162" t="e">
        <f>#REF!+K333</f>
        <v>#REF!</v>
      </c>
      <c r="M333" s="162"/>
      <c r="N333" s="162" t="e">
        <f t="shared" ref="N333:N341" si="212">L333+M333</f>
        <v>#REF!</v>
      </c>
      <c r="O333" s="162"/>
      <c r="P333" s="162" t="e">
        <f t="shared" ref="P333:P341" si="213">O333+N333</f>
        <v>#REF!</v>
      </c>
      <c r="Q333" s="162"/>
      <c r="R333" s="162" t="e">
        <f>P333+Q333</f>
        <v>#REF!</v>
      </c>
      <c r="S333" s="162"/>
      <c r="T333" s="162" t="e">
        <f t="shared" ref="T333:T341" si="214">R333+S333</f>
        <v>#REF!</v>
      </c>
      <c r="U333" s="162"/>
      <c r="V333" s="162" t="e">
        <f t="shared" ref="V333:AB341" si="215">T333+U333</f>
        <v>#REF!</v>
      </c>
      <c r="W333" s="162"/>
      <c r="X333" s="162" t="e">
        <f t="shared" si="215"/>
        <v>#REF!</v>
      </c>
      <c r="Y333" s="163"/>
      <c r="Z333" s="162" t="e">
        <f t="shared" si="215"/>
        <v>#REF!</v>
      </c>
      <c r="AA333" s="162"/>
      <c r="AB333" s="162" t="e">
        <f t="shared" si="215"/>
        <v>#REF!</v>
      </c>
      <c r="AC333" s="16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</row>
    <row r="334" spans="1:188" x14ac:dyDescent="0.2">
      <c r="A334" s="57"/>
      <c r="B334" s="58"/>
      <c r="C334" s="58"/>
      <c r="D334" s="58"/>
      <c r="E334" s="58"/>
      <c r="F334" s="59"/>
      <c r="G334" s="158" t="s">
        <v>255</v>
      </c>
      <c r="H334" s="159"/>
      <c r="I334" s="159"/>
      <c r="J334" s="60">
        <f t="shared" si="211"/>
        <v>0</v>
      </c>
      <c r="K334" s="72"/>
      <c r="L334" s="162" t="e">
        <f>#REF!+K334</f>
        <v>#REF!</v>
      </c>
      <c r="M334" s="72"/>
      <c r="N334" s="72" t="e">
        <f t="shared" si="212"/>
        <v>#REF!</v>
      </c>
      <c r="O334" s="72"/>
      <c r="P334" s="162" t="e">
        <f t="shared" si="213"/>
        <v>#REF!</v>
      </c>
      <c r="Q334" s="72"/>
      <c r="R334" s="162" t="e">
        <f>P334+Q334</f>
        <v>#REF!</v>
      </c>
      <c r="S334" s="72"/>
      <c r="T334" s="162" t="e">
        <f t="shared" si="214"/>
        <v>#REF!</v>
      </c>
      <c r="U334" s="72"/>
      <c r="V334" s="162" t="e">
        <f t="shared" si="215"/>
        <v>#REF!</v>
      </c>
      <c r="W334" s="72"/>
      <c r="X334" s="162" t="e">
        <f t="shared" si="215"/>
        <v>#REF!</v>
      </c>
      <c r="Y334" s="50"/>
      <c r="Z334" s="162" t="e">
        <f t="shared" si="215"/>
        <v>#REF!</v>
      </c>
      <c r="AA334" s="72"/>
      <c r="AB334" s="162" t="e">
        <f t="shared" si="215"/>
        <v>#REF!</v>
      </c>
      <c r="AC334" s="7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</row>
    <row r="335" spans="1:188" x14ac:dyDescent="0.2">
      <c r="A335" s="57"/>
      <c r="B335" s="58"/>
      <c r="C335" s="58"/>
      <c r="D335" s="58"/>
      <c r="E335" s="58"/>
      <c r="F335" s="59"/>
      <c r="G335" s="164" t="s">
        <v>381</v>
      </c>
      <c r="H335" s="159">
        <v>92225</v>
      </c>
      <c r="I335" s="159">
        <v>-27969</v>
      </c>
      <c r="J335" s="60">
        <f t="shared" si="211"/>
        <v>64256</v>
      </c>
      <c r="K335" s="72"/>
      <c r="L335" s="72" t="e">
        <f>#REF!+K335</f>
        <v>#REF!</v>
      </c>
      <c r="M335" s="72"/>
      <c r="N335" s="72" t="e">
        <f t="shared" si="212"/>
        <v>#REF!</v>
      </c>
      <c r="O335" s="72"/>
      <c r="P335" s="72" t="e">
        <f t="shared" si="213"/>
        <v>#REF!</v>
      </c>
      <c r="Q335" s="72"/>
      <c r="R335" s="72" t="e">
        <f t="shared" ref="R335:R341" si="216">P335+Q335</f>
        <v>#REF!</v>
      </c>
      <c r="S335" s="72"/>
      <c r="T335" s="72" t="e">
        <f t="shared" si="214"/>
        <v>#REF!</v>
      </c>
      <c r="U335" s="72"/>
      <c r="V335" s="72" t="e">
        <f t="shared" si="215"/>
        <v>#REF!</v>
      </c>
      <c r="W335" s="72"/>
      <c r="X335" s="72" t="e">
        <f t="shared" si="215"/>
        <v>#REF!</v>
      </c>
      <c r="Y335" s="50"/>
      <c r="Z335" s="72" t="e">
        <f t="shared" si="215"/>
        <v>#REF!</v>
      </c>
      <c r="AA335" s="72"/>
      <c r="AB335" s="72" t="e">
        <f t="shared" si="215"/>
        <v>#REF!</v>
      </c>
      <c r="AC335" s="7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</row>
    <row r="336" spans="1:188" x14ac:dyDescent="0.2">
      <c r="A336" s="57"/>
      <c r="B336" s="58"/>
      <c r="C336" s="58"/>
      <c r="D336" s="58"/>
      <c r="E336" s="58"/>
      <c r="F336" s="59"/>
      <c r="G336" s="158" t="s">
        <v>256</v>
      </c>
      <c r="H336" s="159"/>
      <c r="I336" s="159"/>
      <c r="J336" s="60">
        <f t="shared" si="211"/>
        <v>0</v>
      </c>
      <c r="K336" s="72"/>
      <c r="L336" s="72" t="e">
        <f>#REF!+K336</f>
        <v>#REF!</v>
      </c>
      <c r="M336" s="72"/>
      <c r="N336" s="72" t="e">
        <f t="shared" si="212"/>
        <v>#REF!</v>
      </c>
      <c r="O336" s="72"/>
      <c r="P336" s="72" t="e">
        <f t="shared" si="213"/>
        <v>#REF!</v>
      </c>
      <c r="Q336" s="72"/>
      <c r="R336" s="72" t="e">
        <f t="shared" si="216"/>
        <v>#REF!</v>
      </c>
      <c r="S336" s="72"/>
      <c r="T336" s="72" t="e">
        <f t="shared" si="214"/>
        <v>#REF!</v>
      </c>
      <c r="U336" s="72"/>
      <c r="V336" s="72" t="e">
        <f t="shared" si="215"/>
        <v>#REF!</v>
      </c>
      <c r="W336" s="72"/>
      <c r="X336" s="72" t="e">
        <f t="shared" si="215"/>
        <v>#REF!</v>
      </c>
      <c r="Y336" s="50"/>
      <c r="Z336" s="72" t="e">
        <f t="shared" si="215"/>
        <v>#REF!</v>
      </c>
      <c r="AA336" s="72"/>
      <c r="AB336" s="72" t="e">
        <f t="shared" si="215"/>
        <v>#REF!</v>
      </c>
      <c r="AC336" s="7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</row>
    <row r="337" spans="1:188" hidden="1" x14ac:dyDescent="0.2">
      <c r="A337" s="57"/>
      <c r="B337" s="58"/>
      <c r="C337" s="58"/>
      <c r="D337" s="58"/>
      <c r="E337" s="58"/>
      <c r="F337" s="59"/>
      <c r="G337" s="158" t="s">
        <v>257</v>
      </c>
      <c r="H337" s="159"/>
      <c r="I337" s="159"/>
      <c r="J337" s="60">
        <f t="shared" si="211"/>
        <v>0</v>
      </c>
      <c r="K337" s="72"/>
      <c r="L337" s="72" t="e">
        <f>#REF!+K337</f>
        <v>#REF!</v>
      </c>
      <c r="M337" s="72"/>
      <c r="N337" s="72" t="e">
        <f t="shared" si="212"/>
        <v>#REF!</v>
      </c>
      <c r="O337" s="72"/>
      <c r="P337" s="72" t="e">
        <f t="shared" si="213"/>
        <v>#REF!</v>
      </c>
      <c r="Q337" s="72"/>
      <c r="R337" s="72" t="e">
        <f t="shared" si="216"/>
        <v>#REF!</v>
      </c>
      <c r="S337" s="72"/>
      <c r="T337" s="72" t="e">
        <f t="shared" si="214"/>
        <v>#REF!</v>
      </c>
      <c r="U337" s="72"/>
      <c r="V337" s="72" t="e">
        <f t="shared" si="215"/>
        <v>#REF!</v>
      </c>
      <c r="W337" s="72"/>
      <c r="X337" s="72" t="e">
        <f t="shared" si="215"/>
        <v>#REF!</v>
      </c>
      <c r="Y337" s="50"/>
      <c r="Z337" s="72" t="e">
        <f t="shared" si="215"/>
        <v>#REF!</v>
      </c>
      <c r="AA337" s="72"/>
      <c r="AB337" s="72" t="e">
        <f t="shared" si="215"/>
        <v>#REF!</v>
      </c>
      <c r="AC337" s="7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</row>
    <row r="338" spans="1:188" hidden="1" x14ac:dyDescent="0.2">
      <c r="A338" s="57"/>
      <c r="B338" s="58"/>
      <c r="C338" s="58"/>
      <c r="D338" s="58"/>
      <c r="E338" s="58"/>
      <c r="F338" s="59"/>
      <c r="G338" s="158" t="s">
        <v>258</v>
      </c>
      <c r="H338" s="159"/>
      <c r="I338" s="159"/>
      <c r="J338" s="60">
        <f t="shared" si="211"/>
        <v>0</v>
      </c>
      <c r="K338" s="72"/>
      <c r="L338" s="72" t="e">
        <f>#REF!+K338</f>
        <v>#REF!</v>
      </c>
      <c r="M338" s="72"/>
      <c r="N338" s="72" t="e">
        <f t="shared" si="212"/>
        <v>#REF!</v>
      </c>
      <c r="O338" s="72"/>
      <c r="P338" s="72" t="e">
        <f t="shared" si="213"/>
        <v>#REF!</v>
      </c>
      <c r="Q338" s="72"/>
      <c r="R338" s="72" t="e">
        <f t="shared" si="216"/>
        <v>#REF!</v>
      </c>
      <c r="S338" s="72"/>
      <c r="T338" s="72" t="e">
        <f t="shared" si="214"/>
        <v>#REF!</v>
      </c>
      <c r="U338" s="72"/>
      <c r="V338" s="72" t="e">
        <f t="shared" si="215"/>
        <v>#REF!</v>
      </c>
      <c r="W338" s="72"/>
      <c r="X338" s="72" t="e">
        <f t="shared" si="215"/>
        <v>#REF!</v>
      </c>
      <c r="Y338" s="50"/>
      <c r="Z338" s="72" t="e">
        <f t="shared" si="215"/>
        <v>#REF!</v>
      </c>
      <c r="AA338" s="72"/>
      <c r="AB338" s="72" t="e">
        <f t="shared" si="215"/>
        <v>#REF!</v>
      </c>
      <c r="AC338" s="7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</row>
    <row r="339" spans="1:188" x14ac:dyDescent="0.2">
      <c r="A339" s="57"/>
      <c r="B339" s="58"/>
      <c r="C339" s="58"/>
      <c r="D339" s="58"/>
      <c r="E339" s="58"/>
      <c r="F339" s="59"/>
      <c r="G339" s="125" t="s">
        <v>259</v>
      </c>
      <c r="H339" s="61"/>
      <c r="I339" s="61"/>
      <c r="J339" s="60">
        <f t="shared" si="211"/>
        <v>0</v>
      </c>
      <c r="K339" s="72"/>
      <c r="L339" s="72" t="e">
        <f>#REF!+K339</f>
        <v>#REF!</v>
      </c>
      <c r="M339" s="72"/>
      <c r="N339" s="72" t="e">
        <f t="shared" si="212"/>
        <v>#REF!</v>
      </c>
      <c r="O339" s="72"/>
      <c r="P339" s="72" t="e">
        <f t="shared" si="213"/>
        <v>#REF!</v>
      </c>
      <c r="Q339" s="72"/>
      <c r="R339" s="72" t="e">
        <f t="shared" si="216"/>
        <v>#REF!</v>
      </c>
      <c r="S339" s="72"/>
      <c r="T339" s="72" t="e">
        <f t="shared" si="214"/>
        <v>#REF!</v>
      </c>
      <c r="U339" s="72"/>
      <c r="V339" s="72" t="e">
        <f t="shared" si="215"/>
        <v>#REF!</v>
      </c>
      <c r="W339" s="72"/>
      <c r="X339" s="72" t="e">
        <f t="shared" si="215"/>
        <v>#REF!</v>
      </c>
      <c r="Y339" s="50"/>
      <c r="Z339" s="72" t="e">
        <f t="shared" si="215"/>
        <v>#REF!</v>
      </c>
      <c r="AA339" s="72"/>
      <c r="AB339" s="72" t="e">
        <f t="shared" si="215"/>
        <v>#REF!</v>
      </c>
      <c r="AC339" s="7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</row>
    <row r="340" spans="1:188" x14ac:dyDescent="0.2">
      <c r="A340" s="57"/>
      <c r="B340" s="58"/>
      <c r="C340" s="58"/>
      <c r="D340" s="58"/>
      <c r="E340" s="58"/>
      <c r="F340" s="59"/>
      <c r="G340" s="165" t="s">
        <v>260</v>
      </c>
      <c r="H340" s="61"/>
      <c r="I340" s="61"/>
      <c r="J340" s="60">
        <f t="shared" si="211"/>
        <v>0</v>
      </c>
      <c r="K340" s="72"/>
      <c r="L340" s="72" t="e">
        <f>#REF!+K340</f>
        <v>#REF!</v>
      </c>
      <c r="M340" s="72"/>
      <c r="N340" s="72" t="e">
        <f t="shared" si="212"/>
        <v>#REF!</v>
      </c>
      <c r="O340" s="72"/>
      <c r="P340" s="72" t="e">
        <f t="shared" si="213"/>
        <v>#REF!</v>
      </c>
      <c r="Q340" s="72"/>
      <c r="R340" s="72" t="e">
        <f t="shared" si="216"/>
        <v>#REF!</v>
      </c>
      <c r="S340" s="72"/>
      <c r="T340" s="72" t="e">
        <f t="shared" si="214"/>
        <v>#REF!</v>
      </c>
      <c r="U340" s="72"/>
      <c r="V340" s="72" t="e">
        <f t="shared" si="215"/>
        <v>#REF!</v>
      </c>
      <c r="W340" s="72"/>
      <c r="X340" s="72" t="e">
        <f t="shared" si="215"/>
        <v>#REF!</v>
      </c>
      <c r="Y340" s="50"/>
      <c r="Z340" s="72" t="e">
        <f t="shared" si="215"/>
        <v>#REF!</v>
      </c>
      <c r="AA340" s="72"/>
      <c r="AB340" s="72" t="e">
        <f t="shared" si="215"/>
        <v>#REF!</v>
      </c>
      <c r="AC340" s="7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</row>
    <row r="341" spans="1:188" x14ac:dyDescent="0.2">
      <c r="A341" s="57"/>
      <c r="B341" s="58"/>
      <c r="C341" s="58"/>
      <c r="D341" s="58"/>
      <c r="E341" s="58"/>
      <c r="F341" s="59"/>
      <c r="G341" s="166" t="s">
        <v>261</v>
      </c>
      <c r="H341" s="167"/>
      <c r="I341" s="167"/>
      <c r="J341" s="60">
        <f t="shared" si="211"/>
        <v>0</v>
      </c>
      <c r="K341" s="72"/>
      <c r="L341" s="72" t="e">
        <f>#REF!+K341</f>
        <v>#REF!</v>
      </c>
      <c r="M341" s="72"/>
      <c r="N341" s="72" t="e">
        <f t="shared" si="212"/>
        <v>#REF!</v>
      </c>
      <c r="O341" s="72"/>
      <c r="P341" s="72" t="e">
        <f t="shared" si="213"/>
        <v>#REF!</v>
      </c>
      <c r="Q341" s="72"/>
      <c r="R341" s="72" t="e">
        <f t="shared" si="216"/>
        <v>#REF!</v>
      </c>
      <c r="S341" s="72"/>
      <c r="T341" s="72" t="e">
        <f t="shared" si="214"/>
        <v>#REF!</v>
      </c>
      <c r="U341" s="72"/>
      <c r="V341" s="72" t="e">
        <f t="shared" si="215"/>
        <v>#REF!</v>
      </c>
      <c r="W341" s="72"/>
      <c r="X341" s="72" t="e">
        <f t="shared" si="215"/>
        <v>#REF!</v>
      </c>
      <c r="Y341" s="50"/>
      <c r="Z341" s="72" t="e">
        <f t="shared" si="215"/>
        <v>#REF!</v>
      </c>
      <c r="AA341" s="72"/>
      <c r="AB341" s="72" t="e">
        <f t="shared" si="215"/>
        <v>#REF!</v>
      </c>
      <c r="AC341" s="7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</row>
    <row r="342" spans="1:188" x14ac:dyDescent="0.2">
      <c r="A342" s="57"/>
      <c r="B342" s="58"/>
      <c r="C342" s="58"/>
      <c r="D342" s="58"/>
      <c r="E342" s="58"/>
      <c r="F342" s="59"/>
      <c r="G342" s="158" t="s">
        <v>262</v>
      </c>
      <c r="H342" s="159">
        <v>284187</v>
      </c>
      <c r="I342" s="159">
        <v>1339</v>
      </c>
      <c r="J342" s="60">
        <f>H342+I342</f>
        <v>285526</v>
      </c>
      <c r="K342" s="72"/>
      <c r="L342" s="72" t="e">
        <f>#REF!+K342</f>
        <v>#REF!</v>
      </c>
      <c r="M342" s="72"/>
      <c r="N342" s="72" t="e">
        <f>L342+M342</f>
        <v>#REF!</v>
      </c>
      <c r="O342" s="72"/>
      <c r="P342" s="72" t="e">
        <f>O342+N342</f>
        <v>#REF!</v>
      </c>
      <c r="Q342" s="72"/>
      <c r="R342" s="72" t="e">
        <f>P342+Q342</f>
        <v>#REF!</v>
      </c>
      <c r="S342" s="72"/>
      <c r="T342" s="72" t="e">
        <f>R342+S342</f>
        <v>#REF!</v>
      </c>
      <c r="U342" s="72"/>
      <c r="V342" s="72" t="e">
        <f>T342+U342</f>
        <v>#REF!</v>
      </c>
      <c r="W342" s="72"/>
      <c r="X342" s="72" t="e">
        <f>V342+W342</f>
        <v>#REF!</v>
      </c>
      <c r="Y342" s="50"/>
      <c r="Z342" s="72" t="e">
        <f>X342+Y342</f>
        <v>#REF!</v>
      </c>
      <c r="AA342" s="72"/>
      <c r="AB342" s="72" t="e">
        <f>Z342+AA342</f>
        <v>#REF!</v>
      </c>
      <c r="AC342" s="7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</row>
    <row r="343" spans="1:188" ht="15.75" x14ac:dyDescent="0.25">
      <c r="A343" s="38"/>
      <c r="B343" s="39"/>
      <c r="C343" s="39"/>
      <c r="D343" s="39"/>
      <c r="E343" s="39"/>
      <c r="F343" s="40"/>
      <c r="G343" s="168" t="s">
        <v>263</v>
      </c>
      <c r="H343" s="144">
        <f t="shared" ref="H343:AB343" si="217">+H344+H345+H346+H347</f>
        <v>0</v>
      </c>
      <c r="I343" s="144">
        <f>+I344+I345+I346+I347</f>
        <v>0</v>
      </c>
      <c r="J343" s="113">
        <f t="shared" si="217"/>
        <v>0</v>
      </c>
      <c r="K343" s="113">
        <f t="shared" si="217"/>
        <v>0</v>
      </c>
      <c r="L343" s="113" t="e">
        <f t="shared" si="217"/>
        <v>#REF!</v>
      </c>
      <c r="M343" s="113">
        <f t="shared" si="217"/>
        <v>0</v>
      </c>
      <c r="N343" s="113" t="e">
        <f t="shared" si="217"/>
        <v>#REF!</v>
      </c>
      <c r="O343" s="113">
        <f t="shared" si="217"/>
        <v>0</v>
      </c>
      <c r="P343" s="113" t="e">
        <f t="shared" si="217"/>
        <v>#REF!</v>
      </c>
      <c r="Q343" s="113">
        <f t="shared" si="217"/>
        <v>0</v>
      </c>
      <c r="R343" s="113" t="e">
        <f t="shared" si="217"/>
        <v>#REF!</v>
      </c>
      <c r="S343" s="113">
        <f>+S344+S345+S346+S347</f>
        <v>0</v>
      </c>
      <c r="T343" s="113" t="e">
        <f t="shared" si="217"/>
        <v>#REF!</v>
      </c>
      <c r="U343" s="113">
        <f>+U344+U345+U346+U347</f>
        <v>0</v>
      </c>
      <c r="V343" s="113" t="e">
        <f t="shared" si="217"/>
        <v>#REF!</v>
      </c>
      <c r="W343" s="113">
        <f>+W344+W345+W346+W347</f>
        <v>0</v>
      </c>
      <c r="X343" s="113" t="e">
        <f t="shared" si="217"/>
        <v>#REF!</v>
      </c>
      <c r="Y343" s="113">
        <f>+Y344+Y345+Y346+Y347</f>
        <v>0</v>
      </c>
      <c r="Z343" s="113" t="e">
        <f t="shared" si="217"/>
        <v>#REF!</v>
      </c>
      <c r="AA343" s="113">
        <f>+AA344+AA345+AA346+AA347</f>
        <v>0</v>
      </c>
      <c r="AB343" s="114" t="e">
        <f t="shared" si="217"/>
        <v>#REF!</v>
      </c>
      <c r="AC343" s="113">
        <f>+AC344+AC345+AC346+AC347</f>
        <v>0</v>
      </c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</row>
    <row r="344" spans="1:188" x14ac:dyDescent="0.2">
      <c r="A344" s="57"/>
      <c r="B344" s="58"/>
      <c r="C344" s="58"/>
      <c r="D344" s="58"/>
      <c r="E344" s="58"/>
      <c r="F344" s="59"/>
      <c r="G344" s="158" t="s">
        <v>264</v>
      </c>
      <c r="H344" s="159"/>
      <c r="I344" s="159"/>
      <c r="J344" s="60">
        <f>H344+I344</f>
        <v>0</v>
      </c>
      <c r="K344" s="72"/>
      <c r="L344" s="72" t="e">
        <f>#REF!+K344</f>
        <v>#REF!</v>
      </c>
      <c r="M344" s="72"/>
      <c r="N344" s="72" t="e">
        <f>L344+M344</f>
        <v>#REF!</v>
      </c>
      <c r="O344" s="72"/>
      <c r="P344" s="72" t="e">
        <f>O344+N344</f>
        <v>#REF!</v>
      </c>
      <c r="Q344" s="72"/>
      <c r="R344" s="72" t="e">
        <f>P344+Q344</f>
        <v>#REF!</v>
      </c>
      <c r="S344" s="72"/>
      <c r="T344" s="72" t="e">
        <f>R344+S344</f>
        <v>#REF!</v>
      </c>
      <c r="U344" s="72"/>
      <c r="V344" s="72" t="e">
        <f>T344+U344</f>
        <v>#REF!</v>
      </c>
      <c r="W344" s="72"/>
      <c r="X344" s="72" t="e">
        <f>V344+W344</f>
        <v>#REF!</v>
      </c>
      <c r="Y344" s="50"/>
      <c r="Z344" s="72" t="e">
        <f>X344+Y344</f>
        <v>#REF!</v>
      </c>
      <c r="AA344" s="72"/>
      <c r="AB344" s="128" t="e">
        <f>Z344+AA344</f>
        <v>#REF!</v>
      </c>
      <c r="AC344" s="7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</row>
    <row r="345" spans="1:188" x14ac:dyDescent="0.2">
      <c r="A345" s="57"/>
      <c r="B345" s="58"/>
      <c r="C345" s="58"/>
      <c r="D345" s="58"/>
      <c r="E345" s="58"/>
      <c r="F345" s="59"/>
      <c r="G345" s="158" t="s">
        <v>265</v>
      </c>
      <c r="H345" s="159"/>
      <c r="I345" s="159"/>
      <c r="J345" s="60">
        <f>H345+I345</f>
        <v>0</v>
      </c>
      <c r="K345" s="72"/>
      <c r="L345" s="72" t="e">
        <f>#REF!+K345</f>
        <v>#REF!</v>
      </c>
      <c r="M345" s="72"/>
      <c r="N345" s="72" t="e">
        <f>L345+M345</f>
        <v>#REF!</v>
      </c>
      <c r="O345" s="72"/>
      <c r="P345" s="72" t="e">
        <f>O345+N345</f>
        <v>#REF!</v>
      </c>
      <c r="Q345" s="72"/>
      <c r="R345" s="72" t="e">
        <f>P345+Q345</f>
        <v>#REF!</v>
      </c>
      <c r="S345" s="72"/>
      <c r="T345" s="72" t="e">
        <f>R345+S345</f>
        <v>#REF!</v>
      </c>
      <c r="U345" s="72"/>
      <c r="V345" s="72" t="e">
        <f>T345+U345</f>
        <v>#REF!</v>
      </c>
      <c r="W345" s="72"/>
      <c r="X345" s="72" t="e">
        <f>V345+W345</f>
        <v>#REF!</v>
      </c>
      <c r="Y345" s="50"/>
      <c r="Z345" s="72" t="e">
        <f>X345+Y345</f>
        <v>#REF!</v>
      </c>
      <c r="AA345" s="72"/>
      <c r="AB345" s="128" t="e">
        <f>Z345+AA345</f>
        <v>#REF!</v>
      </c>
      <c r="AC345" s="7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</row>
    <row r="346" spans="1:188" x14ac:dyDescent="0.2">
      <c r="A346" s="57"/>
      <c r="B346" s="58"/>
      <c r="C346" s="58"/>
      <c r="D346" s="58"/>
      <c r="E346" s="58"/>
      <c r="F346" s="59"/>
      <c r="G346" s="158" t="s">
        <v>266</v>
      </c>
      <c r="H346" s="159"/>
      <c r="I346" s="159"/>
      <c r="J346" s="60">
        <f>H346+I346</f>
        <v>0</v>
      </c>
      <c r="K346" s="72"/>
      <c r="L346" s="72" t="e">
        <f>#REF!+K346</f>
        <v>#REF!</v>
      </c>
      <c r="M346" s="72"/>
      <c r="N346" s="72" t="e">
        <f>L346+M346</f>
        <v>#REF!</v>
      </c>
      <c r="O346" s="72"/>
      <c r="P346" s="72" t="e">
        <f>O346+N346</f>
        <v>#REF!</v>
      </c>
      <c r="Q346" s="72"/>
      <c r="R346" s="72" t="e">
        <f>P346+Q346</f>
        <v>#REF!</v>
      </c>
      <c r="S346" s="72"/>
      <c r="T346" s="72" t="e">
        <f>R346+S346</f>
        <v>#REF!</v>
      </c>
      <c r="U346" s="72"/>
      <c r="V346" s="72" t="e">
        <f>T346+U346</f>
        <v>#REF!</v>
      </c>
      <c r="W346" s="72"/>
      <c r="X346" s="72" t="e">
        <f>V346+W346</f>
        <v>#REF!</v>
      </c>
      <c r="Y346" s="50"/>
      <c r="Z346" s="72" t="e">
        <f>X346+Y346</f>
        <v>#REF!</v>
      </c>
      <c r="AA346" s="72"/>
      <c r="AB346" s="128" t="e">
        <f>Z346+AA346</f>
        <v>#REF!</v>
      </c>
      <c r="AC346" s="7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</row>
    <row r="347" spans="1:188" x14ac:dyDescent="0.2">
      <c r="A347" s="57"/>
      <c r="B347" s="58"/>
      <c r="C347" s="58"/>
      <c r="D347" s="58"/>
      <c r="E347" s="58"/>
      <c r="F347" s="59"/>
      <c r="G347" s="158" t="s">
        <v>267</v>
      </c>
      <c r="H347" s="159"/>
      <c r="I347" s="159"/>
      <c r="J347" s="60">
        <f>H347+I347</f>
        <v>0</v>
      </c>
      <c r="K347" s="72"/>
      <c r="L347" s="72" t="e">
        <f>#REF!+K347</f>
        <v>#REF!</v>
      </c>
      <c r="M347" s="72"/>
      <c r="N347" s="72" t="e">
        <f>L347+M347</f>
        <v>#REF!</v>
      </c>
      <c r="O347" s="72"/>
      <c r="P347" s="72" t="e">
        <f>O347+N347</f>
        <v>#REF!</v>
      </c>
      <c r="Q347" s="72"/>
      <c r="R347" s="72" t="e">
        <f>P347+Q347</f>
        <v>#REF!</v>
      </c>
      <c r="S347" s="72"/>
      <c r="T347" s="72" t="e">
        <f>R347+S347</f>
        <v>#REF!</v>
      </c>
      <c r="U347" s="72"/>
      <c r="V347" s="72" t="e">
        <f>T347+U347</f>
        <v>#REF!</v>
      </c>
      <c r="W347" s="72"/>
      <c r="X347" s="72" t="e">
        <f>V347+W347</f>
        <v>#REF!</v>
      </c>
      <c r="Y347" s="50"/>
      <c r="Z347" s="72" t="e">
        <f>X347+Y347</f>
        <v>#REF!</v>
      </c>
      <c r="AA347" s="72"/>
      <c r="AB347" s="128" t="e">
        <f>Z347+AA347</f>
        <v>#REF!</v>
      </c>
      <c r="AC347" s="7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</row>
    <row r="348" spans="1:188" ht="15.75" x14ac:dyDescent="0.2">
      <c r="A348" s="38"/>
      <c r="B348" s="39"/>
      <c r="C348" s="39"/>
      <c r="D348" s="39"/>
      <c r="E348" s="39" t="s">
        <v>34</v>
      </c>
      <c r="F348" s="40"/>
      <c r="G348" s="112" t="s">
        <v>126</v>
      </c>
      <c r="H348" s="144">
        <f>+H349</f>
        <v>31538</v>
      </c>
      <c r="I348" s="144">
        <f t="shared" ref="I348:AB348" si="218">+I349</f>
        <v>4684</v>
      </c>
      <c r="J348" s="144">
        <f t="shared" si="218"/>
        <v>36222</v>
      </c>
      <c r="K348" s="144">
        <f t="shared" si="218"/>
        <v>0</v>
      </c>
      <c r="L348" s="144" t="e">
        <f t="shared" si="218"/>
        <v>#REF!</v>
      </c>
      <c r="M348" s="144">
        <f t="shared" si="218"/>
        <v>0</v>
      </c>
      <c r="N348" s="144" t="e">
        <f t="shared" si="218"/>
        <v>#REF!</v>
      </c>
      <c r="O348" s="144">
        <f t="shared" si="218"/>
        <v>0</v>
      </c>
      <c r="P348" s="144" t="e">
        <f t="shared" si="218"/>
        <v>#REF!</v>
      </c>
      <c r="Q348" s="144">
        <f t="shared" si="218"/>
        <v>0</v>
      </c>
      <c r="R348" s="144" t="e">
        <f t="shared" si="218"/>
        <v>#REF!</v>
      </c>
      <c r="S348" s="144">
        <f t="shared" si="218"/>
        <v>0</v>
      </c>
      <c r="T348" s="144" t="e">
        <f t="shared" si="218"/>
        <v>#REF!</v>
      </c>
      <c r="U348" s="144">
        <f t="shared" si="218"/>
        <v>0</v>
      </c>
      <c r="V348" s="144" t="e">
        <f t="shared" si="218"/>
        <v>#REF!</v>
      </c>
      <c r="W348" s="144">
        <f t="shared" si="218"/>
        <v>0</v>
      </c>
      <c r="X348" s="144" t="e">
        <f t="shared" si="218"/>
        <v>#REF!</v>
      </c>
      <c r="Y348" s="144">
        <f t="shared" si="218"/>
        <v>0</v>
      </c>
      <c r="Z348" s="144" t="e">
        <f t="shared" si="218"/>
        <v>#REF!</v>
      </c>
      <c r="AA348" s="144">
        <f t="shared" si="218"/>
        <v>0</v>
      </c>
      <c r="AB348" s="144" t="e">
        <f t="shared" si="218"/>
        <v>#REF!</v>
      </c>
      <c r="AC348" s="113" t="e">
        <f>AC349+#REF!</f>
        <v>#REF!</v>
      </c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</row>
    <row r="349" spans="1:188" x14ac:dyDescent="0.2">
      <c r="A349" s="57"/>
      <c r="B349" s="58"/>
      <c r="C349" s="58"/>
      <c r="D349" s="58"/>
      <c r="E349" s="58"/>
      <c r="F349" s="59" t="s">
        <v>36</v>
      </c>
      <c r="G349" s="125" t="s">
        <v>127</v>
      </c>
      <c r="H349" s="61">
        <v>31538</v>
      </c>
      <c r="I349" s="61">
        <v>4684</v>
      </c>
      <c r="J349" s="60">
        <f>H349+I349</f>
        <v>36222</v>
      </c>
      <c r="K349" s="72"/>
      <c r="L349" s="72" t="e">
        <f>#REF!+K349</f>
        <v>#REF!</v>
      </c>
      <c r="M349" s="72"/>
      <c r="N349" s="72" t="e">
        <f>L349+M349</f>
        <v>#REF!</v>
      </c>
      <c r="O349" s="72"/>
      <c r="P349" s="72" t="e">
        <f>O349+N349</f>
        <v>#REF!</v>
      </c>
      <c r="Q349" s="72"/>
      <c r="R349" s="72" t="e">
        <f>P349+Q349</f>
        <v>#REF!</v>
      </c>
      <c r="S349" s="72"/>
      <c r="T349" s="72" t="e">
        <f>R349+S349</f>
        <v>#REF!</v>
      </c>
      <c r="U349" s="72"/>
      <c r="V349" s="72" t="e">
        <f>T349+U349</f>
        <v>#REF!</v>
      </c>
      <c r="W349" s="72"/>
      <c r="X349" s="72" t="e">
        <f>V349+W349</f>
        <v>#REF!</v>
      </c>
      <c r="Y349" s="50"/>
      <c r="Z349" s="72" t="e">
        <f>X349+Y349</f>
        <v>#REF!</v>
      </c>
      <c r="AA349" s="72"/>
      <c r="AB349" s="128" t="e">
        <f>Z349+AA349</f>
        <v>#REF!</v>
      </c>
      <c r="AC349" s="72">
        <v>168000</v>
      </c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</row>
    <row r="350" spans="1:188" ht="24.75" customHeight="1" x14ac:dyDescent="0.2">
      <c r="A350" s="57"/>
      <c r="B350" s="58"/>
      <c r="C350" s="58"/>
      <c r="D350" s="39">
        <v>59</v>
      </c>
      <c r="E350" s="58"/>
      <c r="F350" s="59"/>
      <c r="G350" s="122" t="s">
        <v>182</v>
      </c>
      <c r="H350" s="61">
        <f>+H351</f>
        <v>68654</v>
      </c>
      <c r="I350" s="61"/>
      <c r="J350" s="61">
        <f t="shared" ref="J350" si="219">+J351</f>
        <v>68654</v>
      </c>
      <c r="K350" s="61">
        <f t="shared" ref="K350:AB350" si="220">+K351</f>
        <v>0</v>
      </c>
      <c r="L350" s="61" t="e">
        <f t="shared" si="220"/>
        <v>#REF!</v>
      </c>
      <c r="M350" s="61">
        <f t="shared" si="220"/>
        <v>0</v>
      </c>
      <c r="N350" s="61" t="e">
        <f t="shared" si="220"/>
        <v>#REF!</v>
      </c>
      <c r="O350" s="61">
        <f t="shared" si="220"/>
        <v>0</v>
      </c>
      <c r="P350" s="61" t="e">
        <f t="shared" si="220"/>
        <v>#REF!</v>
      </c>
      <c r="Q350" s="61">
        <f t="shared" si="220"/>
        <v>0</v>
      </c>
      <c r="R350" s="61" t="e">
        <f t="shared" si="220"/>
        <v>#REF!</v>
      </c>
      <c r="S350" s="61">
        <f t="shared" si="220"/>
        <v>0</v>
      </c>
      <c r="T350" s="61" t="e">
        <f t="shared" si="220"/>
        <v>#REF!</v>
      </c>
      <c r="U350" s="61">
        <f t="shared" si="220"/>
        <v>0</v>
      </c>
      <c r="V350" s="61" t="e">
        <f t="shared" si="220"/>
        <v>#REF!</v>
      </c>
      <c r="W350" s="61">
        <f t="shared" si="220"/>
        <v>0</v>
      </c>
      <c r="X350" s="61" t="e">
        <f t="shared" si="220"/>
        <v>#REF!</v>
      </c>
      <c r="Y350" s="61">
        <f t="shared" si="220"/>
        <v>0</v>
      </c>
      <c r="Z350" s="61" t="e">
        <f t="shared" si="220"/>
        <v>#REF!</v>
      </c>
      <c r="AA350" s="61">
        <f t="shared" si="220"/>
        <v>0</v>
      </c>
      <c r="AB350" s="61" t="e">
        <f t="shared" si="220"/>
        <v>#REF!</v>
      </c>
      <c r="AC350" s="7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</row>
    <row r="351" spans="1:188" ht="23.1" customHeight="1" x14ac:dyDescent="0.2">
      <c r="A351" s="57"/>
      <c r="B351" s="58"/>
      <c r="C351" s="58"/>
      <c r="D351" s="58"/>
      <c r="E351" s="58">
        <v>17</v>
      </c>
      <c r="F351" s="59"/>
      <c r="G351" s="125" t="s">
        <v>268</v>
      </c>
      <c r="H351" s="61">
        <v>68654</v>
      </c>
      <c r="I351" s="61">
        <v>0</v>
      </c>
      <c r="J351" s="60">
        <f>+H351+I351</f>
        <v>68654</v>
      </c>
      <c r="K351" s="72"/>
      <c r="L351" s="60" t="e">
        <f>+#REF!+K351</f>
        <v>#REF!</v>
      </c>
      <c r="M351" s="72"/>
      <c r="N351" s="60" t="e">
        <f>+L351+M351</f>
        <v>#REF!</v>
      </c>
      <c r="O351" s="72"/>
      <c r="P351" s="60" t="e">
        <f>+N351+O351</f>
        <v>#REF!</v>
      </c>
      <c r="Q351" s="72"/>
      <c r="R351" s="60" t="e">
        <f>+P351+Q351</f>
        <v>#REF!</v>
      </c>
      <c r="S351" s="72"/>
      <c r="T351" s="60" t="e">
        <f>+R351+S351</f>
        <v>#REF!</v>
      </c>
      <c r="U351" s="72"/>
      <c r="V351" s="60" t="e">
        <f>+T351+U351</f>
        <v>#REF!</v>
      </c>
      <c r="W351" s="72"/>
      <c r="X351" s="60" t="e">
        <f>+V351+W351</f>
        <v>#REF!</v>
      </c>
      <c r="Y351" s="50"/>
      <c r="Z351" s="60" t="e">
        <f>+X351+Y351</f>
        <v>#REF!</v>
      </c>
      <c r="AA351" s="72"/>
      <c r="AB351" s="60" t="e">
        <f>+Z351+AA351</f>
        <v>#REF!</v>
      </c>
      <c r="AC351" s="7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</row>
    <row r="352" spans="1:188" ht="15.75" x14ac:dyDescent="0.2">
      <c r="A352" s="38"/>
      <c r="B352" s="39"/>
      <c r="C352" s="39"/>
      <c r="D352" s="39" t="s">
        <v>129</v>
      </c>
      <c r="E352" s="39"/>
      <c r="F352" s="40"/>
      <c r="G352" s="122" t="s">
        <v>269</v>
      </c>
      <c r="H352" s="144">
        <f t="shared" ref="H352:AB352" si="221">H353</f>
        <v>0</v>
      </c>
      <c r="I352" s="144">
        <f>I353</f>
        <v>0</v>
      </c>
      <c r="J352" s="113">
        <f t="shared" si="221"/>
        <v>0</v>
      </c>
      <c r="K352" s="113">
        <f t="shared" si="221"/>
        <v>0</v>
      </c>
      <c r="L352" s="113" t="e">
        <f t="shared" si="221"/>
        <v>#REF!</v>
      </c>
      <c r="M352" s="113">
        <f t="shared" si="221"/>
        <v>0</v>
      </c>
      <c r="N352" s="113" t="e">
        <f t="shared" si="221"/>
        <v>#REF!</v>
      </c>
      <c r="O352" s="113">
        <f t="shared" si="221"/>
        <v>0</v>
      </c>
      <c r="P352" s="113" t="e">
        <f t="shared" si="221"/>
        <v>#REF!</v>
      </c>
      <c r="Q352" s="113">
        <f t="shared" si="221"/>
        <v>0</v>
      </c>
      <c r="R352" s="113" t="e">
        <f t="shared" si="221"/>
        <v>#REF!</v>
      </c>
      <c r="S352" s="113">
        <f>S353</f>
        <v>0</v>
      </c>
      <c r="T352" s="113" t="e">
        <f t="shared" si="221"/>
        <v>#REF!</v>
      </c>
      <c r="U352" s="113">
        <f>U353</f>
        <v>0</v>
      </c>
      <c r="V352" s="113" t="e">
        <f t="shared" si="221"/>
        <v>#REF!</v>
      </c>
      <c r="W352" s="113">
        <f>W353</f>
        <v>0</v>
      </c>
      <c r="X352" s="113" t="e">
        <f t="shared" si="221"/>
        <v>#REF!</v>
      </c>
      <c r="Y352" s="113">
        <f>Y353</f>
        <v>0</v>
      </c>
      <c r="Z352" s="113" t="e">
        <f t="shared" si="221"/>
        <v>#REF!</v>
      </c>
      <c r="AA352" s="113">
        <f>AA353</f>
        <v>0</v>
      </c>
      <c r="AB352" s="114" t="e">
        <f t="shared" si="221"/>
        <v>#REF!</v>
      </c>
      <c r="AC352" s="113">
        <f>AC353</f>
        <v>0</v>
      </c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</row>
    <row r="353" spans="1:188" ht="15.75" x14ac:dyDescent="0.2">
      <c r="A353" s="38"/>
      <c r="B353" s="39"/>
      <c r="C353" s="39"/>
      <c r="D353" s="39">
        <v>71</v>
      </c>
      <c r="E353" s="39"/>
      <c r="F353" s="40"/>
      <c r="G353" s="122" t="s">
        <v>226</v>
      </c>
      <c r="H353" s="144">
        <f t="shared" ref="H353:AB353" si="222">H354+H359</f>
        <v>0</v>
      </c>
      <c r="I353" s="144">
        <f>I354+I359</f>
        <v>0</v>
      </c>
      <c r="J353" s="113">
        <f t="shared" si="222"/>
        <v>0</v>
      </c>
      <c r="K353" s="113">
        <f t="shared" si="222"/>
        <v>0</v>
      </c>
      <c r="L353" s="113" t="e">
        <f t="shared" si="222"/>
        <v>#REF!</v>
      </c>
      <c r="M353" s="113">
        <f t="shared" si="222"/>
        <v>0</v>
      </c>
      <c r="N353" s="113" t="e">
        <f t="shared" si="222"/>
        <v>#REF!</v>
      </c>
      <c r="O353" s="113">
        <f t="shared" si="222"/>
        <v>0</v>
      </c>
      <c r="P353" s="113" t="e">
        <f t="shared" si="222"/>
        <v>#REF!</v>
      </c>
      <c r="Q353" s="113">
        <f t="shared" si="222"/>
        <v>0</v>
      </c>
      <c r="R353" s="113" t="e">
        <f t="shared" si="222"/>
        <v>#REF!</v>
      </c>
      <c r="S353" s="113">
        <f>S354+S359</f>
        <v>0</v>
      </c>
      <c r="T353" s="113" t="e">
        <f t="shared" si="222"/>
        <v>#REF!</v>
      </c>
      <c r="U353" s="113">
        <f>U354+U359</f>
        <v>0</v>
      </c>
      <c r="V353" s="113" t="e">
        <f t="shared" si="222"/>
        <v>#REF!</v>
      </c>
      <c r="W353" s="113">
        <f>W354+W359</f>
        <v>0</v>
      </c>
      <c r="X353" s="113" t="e">
        <f t="shared" si="222"/>
        <v>#REF!</v>
      </c>
      <c r="Y353" s="113">
        <f>Y354+Y359</f>
        <v>0</v>
      </c>
      <c r="Z353" s="113" t="e">
        <f t="shared" si="222"/>
        <v>#REF!</v>
      </c>
      <c r="AA353" s="113">
        <f>AA354+AA359</f>
        <v>0</v>
      </c>
      <c r="AB353" s="114" t="e">
        <f t="shared" si="222"/>
        <v>#REF!</v>
      </c>
      <c r="AC353" s="113">
        <f>AC354+AC359</f>
        <v>0</v>
      </c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</row>
    <row r="354" spans="1:188" ht="23.1" customHeight="1" x14ac:dyDescent="0.2">
      <c r="A354" s="38"/>
      <c r="B354" s="39"/>
      <c r="C354" s="39"/>
      <c r="D354" s="39"/>
      <c r="E354" s="39" t="s">
        <v>36</v>
      </c>
      <c r="F354" s="40"/>
      <c r="G354" s="112" t="s">
        <v>227</v>
      </c>
      <c r="H354" s="113">
        <f t="shared" ref="H354:AB354" si="223">H355+H356+H357+H358</f>
        <v>0</v>
      </c>
      <c r="I354" s="144">
        <f>I355+I356+I357+I358</f>
        <v>0</v>
      </c>
      <c r="J354" s="113">
        <f t="shared" si="223"/>
        <v>0</v>
      </c>
      <c r="K354" s="113">
        <f t="shared" si="223"/>
        <v>0</v>
      </c>
      <c r="L354" s="113" t="e">
        <f t="shared" si="223"/>
        <v>#REF!</v>
      </c>
      <c r="M354" s="113">
        <f t="shared" si="223"/>
        <v>0</v>
      </c>
      <c r="N354" s="113" t="e">
        <f t="shared" si="223"/>
        <v>#REF!</v>
      </c>
      <c r="O354" s="113">
        <f t="shared" si="223"/>
        <v>0</v>
      </c>
      <c r="P354" s="113" t="e">
        <f t="shared" si="223"/>
        <v>#REF!</v>
      </c>
      <c r="Q354" s="113">
        <f t="shared" si="223"/>
        <v>0</v>
      </c>
      <c r="R354" s="113" t="e">
        <f t="shared" si="223"/>
        <v>#REF!</v>
      </c>
      <c r="S354" s="113">
        <f>S355+S356+S357+S358</f>
        <v>0</v>
      </c>
      <c r="T354" s="113" t="e">
        <f t="shared" si="223"/>
        <v>#REF!</v>
      </c>
      <c r="U354" s="113">
        <f>U355+U356+U357+U358</f>
        <v>0</v>
      </c>
      <c r="V354" s="113" t="e">
        <f t="shared" si="223"/>
        <v>#REF!</v>
      </c>
      <c r="W354" s="113">
        <f>W355+W356+W357+W358</f>
        <v>0</v>
      </c>
      <c r="X354" s="113" t="e">
        <f t="shared" si="223"/>
        <v>#REF!</v>
      </c>
      <c r="Y354" s="113">
        <f>Y355+Y356+Y357+Y358</f>
        <v>0</v>
      </c>
      <c r="Z354" s="113" t="e">
        <f t="shared" si="223"/>
        <v>#REF!</v>
      </c>
      <c r="AA354" s="113">
        <f>AA355+AA356+AA357+AA358</f>
        <v>0</v>
      </c>
      <c r="AB354" s="114" t="e">
        <f t="shared" si="223"/>
        <v>#REF!</v>
      </c>
      <c r="AC354" s="113">
        <f>AC355+AC356+AC357+AC358</f>
        <v>0</v>
      </c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</row>
    <row r="355" spans="1:188" x14ac:dyDescent="0.2">
      <c r="A355" s="57"/>
      <c r="B355" s="58"/>
      <c r="C355" s="58"/>
      <c r="D355" s="58"/>
      <c r="E355" s="58"/>
      <c r="F355" s="59" t="s">
        <v>36</v>
      </c>
      <c r="G355" s="125" t="s">
        <v>228</v>
      </c>
      <c r="H355" s="143"/>
      <c r="I355" s="61"/>
      <c r="J355" s="60">
        <f>H355+I355</f>
        <v>0</v>
      </c>
      <c r="K355" s="72"/>
      <c r="L355" s="72" t="e">
        <f>#REF!+K355</f>
        <v>#REF!</v>
      </c>
      <c r="M355" s="72"/>
      <c r="N355" s="72" t="e">
        <f>L355+M355</f>
        <v>#REF!</v>
      </c>
      <c r="O355" s="72"/>
      <c r="P355" s="72" t="e">
        <f>O355+N355</f>
        <v>#REF!</v>
      </c>
      <c r="Q355" s="72"/>
      <c r="R355" s="72" t="e">
        <f>P355+Q355</f>
        <v>#REF!</v>
      </c>
      <c r="S355" s="72"/>
      <c r="T355" s="72" t="e">
        <f>R355+S355</f>
        <v>#REF!</v>
      </c>
      <c r="U355" s="72"/>
      <c r="V355" s="72" t="e">
        <f>T355+U355</f>
        <v>#REF!</v>
      </c>
      <c r="W355" s="72"/>
      <c r="X355" s="72" t="e">
        <f>V355+W355</f>
        <v>#REF!</v>
      </c>
      <c r="Y355" s="50"/>
      <c r="Z355" s="72" t="e">
        <f>X355+Y355</f>
        <v>#REF!</v>
      </c>
      <c r="AA355" s="72"/>
      <c r="AB355" s="128" t="e">
        <f>Z355+AA355</f>
        <v>#REF!</v>
      </c>
      <c r="AC355" s="7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</row>
    <row r="356" spans="1:188" x14ac:dyDescent="0.2">
      <c r="A356" s="57"/>
      <c r="B356" s="58"/>
      <c r="C356" s="58"/>
      <c r="D356" s="58"/>
      <c r="E356" s="58"/>
      <c r="F356" s="59" t="s">
        <v>34</v>
      </c>
      <c r="G356" s="125" t="s">
        <v>229</v>
      </c>
      <c r="H356" s="143"/>
      <c r="I356" s="61"/>
      <c r="J356" s="60">
        <f>H356+I356</f>
        <v>0</v>
      </c>
      <c r="K356" s="72"/>
      <c r="L356" s="72" t="e">
        <f>#REF!+K356</f>
        <v>#REF!</v>
      </c>
      <c r="M356" s="72"/>
      <c r="N356" s="72" t="e">
        <f>L356+M356</f>
        <v>#REF!</v>
      </c>
      <c r="O356" s="72"/>
      <c r="P356" s="72" t="e">
        <f>O356+N356</f>
        <v>#REF!</v>
      </c>
      <c r="Q356" s="72"/>
      <c r="R356" s="72" t="e">
        <f>P356+Q356</f>
        <v>#REF!</v>
      </c>
      <c r="S356" s="72"/>
      <c r="T356" s="72" t="e">
        <f>R356+S356</f>
        <v>#REF!</v>
      </c>
      <c r="U356" s="72"/>
      <c r="V356" s="72" t="e">
        <f>T356+U356</f>
        <v>#REF!</v>
      </c>
      <c r="W356" s="72"/>
      <c r="X356" s="72" t="e">
        <f>V356+W356</f>
        <v>#REF!</v>
      </c>
      <c r="Y356" s="50"/>
      <c r="Z356" s="72" t="e">
        <f>X356+Y356</f>
        <v>#REF!</v>
      </c>
      <c r="AA356" s="72"/>
      <c r="AB356" s="128" t="e">
        <f>Z356+AA356</f>
        <v>#REF!</v>
      </c>
      <c r="AC356" s="7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</row>
    <row r="357" spans="1:188" x14ac:dyDescent="0.2">
      <c r="A357" s="57"/>
      <c r="B357" s="58"/>
      <c r="C357" s="58"/>
      <c r="D357" s="58"/>
      <c r="E357" s="58"/>
      <c r="F357" s="59" t="s">
        <v>53</v>
      </c>
      <c r="G357" s="125" t="s">
        <v>230</v>
      </c>
      <c r="H357" s="143"/>
      <c r="I357" s="61"/>
      <c r="J357" s="60">
        <f>H357+I357</f>
        <v>0</v>
      </c>
      <c r="K357" s="72"/>
      <c r="L357" s="72" t="e">
        <f>#REF!+K357</f>
        <v>#REF!</v>
      </c>
      <c r="M357" s="72"/>
      <c r="N357" s="72" t="e">
        <f>L357+M357</f>
        <v>#REF!</v>
      </c>
      <c r="O357" s="72"/>
      <c r="P357" s="72" t="e">
        <f>O357+N357</f>
        <v>#REF!</v>
      </c>
      <c r="Q357" s="72"/>
      <c r="R357" s="72" t="e">
        <f>P357+Q357</f>
        <v>#REF!</v>
      </c>
      <c r="S357" s="72"/>
      <c r="T357" s="72" t="e">
        <f>R357+S357</f>
        <v>#REF!</v>
      </c>
      <c r="U357" s="72"/>
      <c r="V357" s="72" t="e">
        <f>T357+U357</f>
        <v>#REF!</v>
      </c>
      <c r="W357" s="72"/>
      <c r="X357" s="72" t="e">
        <f>V357+W357</f>
        <v>#REF!</v>
      </c>
      <c r="Y357" s="50"/>
      <c r="Z357" s="72" t="e">
        <f>X357+Y357</f>
        <v>#REF!</v>
      </c>
      <c r="AA357" s="72"/>
      <c r="AB357" s="128" t="e">
        <f>Z357+AA357</f>
        <v>#REF!</v>
      </c>
      <c r="AC357" s="7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</row>
    <row r="358" spans="1:188" ht="21" customHeight="1" x14ac:dyDescent="0.2">
      <c r="A358" s="57"/>
      <c r="B358" s="58"/>
      <c r="C358" s="58"/>
      <c r="D358" s="58"/>
      <c r="E358" s="58"/>
      <c r="F358" s="59" t="s">
        <v>117</v>
      </c>
      <c r="G358" s="125" t="s">
        <v>231</v>
      </c>
      <c r="H358" s="143"/>
      <c r="I358" s="61"/>
      <c r="J358" s="60">
        <f>H358+I358</f>
        <v>0</v>
      </c>
      <c r="K358" s="72"/>
      <c r="L358" s="72" t="e">
        <f>#REF!+K358</f>
        <v>#REF!</v>
      </c>
      <c r="M358" s="72"/>
      <c r="N358" s="72" t="e">
        <f>L358+M358</f>
        <v>#REF!</v>
      </c>
      <c r="O358" s="72"/>
      <c r="P358" s="72" t="e">
        <f>O358+N358</f>
        <v>#REF!</v>
      </c>
      <c r="Q358" s="72"/>
      <c r="R358" s="72" t="e">
        <f>P358+Q358</f>
        <v>#REF!</v>
      </c>
      <c r="S358" s="72"/>
      <c r="T358" s="72" t="e">
        <f>R358+S358</f>
        <v>#REF!</v>
      </c>
      <c r="U358" s="72"/>
      <c r="V358" s="72" t="e">
        <f>T358+U358</f>
        <v>#REF!</v>
      </c>
      <c r="W358" s="72"/>
      <c r="X358" s="72" t="e">
        <f>V358+W358</f>
        <v>#REF!</v>
      </c>
      <c r="Y358" s="50"/>
      <c r="Z358" s="72" t="e">
        <f>X358+Y358</f>
        <v>#REF!</v>
      </c>
      <c r="AA358" s="72"/>
      <c r="AB358" s="128" t="e">
        <f>Z358+AA358</f>
        <v>#REF!</v>
      </c>
      <c r="AC358" s="7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</row>
    <row r="359" spans="1:188" x14ac:dyDescent="0.2">
      <c r="A359" s="57"/>
      <c r="B359" s="58"/>
      <c r="C359" s="58"/>
      <c r="D359" s="58"/>
      <c r="E359" s="58" t="s">
        <v>53</v>
      </c>
      <c r="F359" s="59"/>
      <c r="G359" s="125" t="s">
        <v>232</v>
      </c>
      <c r="H359" s="143"/>
      <c r="I359" s="61"/>
      <c r="J359" s="60">
        <f>H359+I359</f>
        <v>0</v>
      </c>
      <c r="K359" s="72"/>
      <c r="L359" s="72" t="e">
        <f>#REF!+K359</f>
        <v>#REF!</v>
      </c>
      <c r="M359" s="72"/>
      <c r="N359" s="72" t="e">
        <f>L359+M359</f>
        <v>#REF!</v>
      </c>
      <c r="O359" s="72"/>
      <c r="P359" s="72" t="e">
        <f>O359+N359</f>
        <v>#REF!</v>
      </c>
      <c r="Q359" s="72"/>
      <c r="R359" s="72" t="e">
        <f>P359+Q359</f>
        <v>#REF!</v>
      </c>
      <c r="S359" s="72"/>
      <c r="T359" s="72" t="e">
        <f>R359+S359</f>
        <v>#REF!</v>
      </c>
      <c r="U359" s="72"/>
      <c r="V359" s="72" t="e">
        <f>T359+U359</f>
        <v>#REF!</v>
      </c>
      <c r="W359" s="72"/>
      <c r="X359" s="72" t="e">
        <f>V359+W359</f>
        <v>#REF!</v>
      </c>
      <c r="Y359" s="50"/>
      <c r="Z359" s="72" t="e">
        <f>X359+Y359</f>
        <v>#REF!</v>
      </c>
      <c r="AA359" s="72"/>
      <c r="AB359" s="128" t="e">
        <f>Z359+AA359</f>
        <v>#REF!</v>
      </c>
      <c r="AC359" s="7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</row>
    <row r="360" spans="1:188" ht="15.75" x14ac:dyDescent="0.2">
      <c r="A360" s="38"/>
      <c r="B360" s="39"/>
      <c r="C360" s="39"/>
      <c r="D360" s="39">
        <v>79</v>
      </c>
      <c r="E360" s="39"/>
      <c r="F360" s="40"/>
      <c r="G360" s="122" t="s">
        <v>270</v>
      </c>
      <c r="H360" s="113">
        <f t="shared" ref="H360:U362" si="224">H361</f>
        <v>0</v>
      </c>
      <c r="I360" s="144">
        <f t="shared" si="224"/>
        <v>0</v>
      </c>
      <c r="J360" s="113">
        <f t="shared" si="224"/>
        <v>0</v>
      </c>
      <c r="K360" s="113">
        <f t="shared" si="224"/>
        <v>0</v>
      </c>
      <c r="L360" s="113" t="e">
        <f t="shared" si="224"/>
        <v>#REF!</v>
      </c>
      <c r="M360" s="113">
        <f t="shared" si="224"/>
        <v>0</v>
      </c>
      <c r="N360" s="113" t="e">
        <f t="shared" si="224"/>
        <v>#REF!</v>
      </c>
      <c r="O360" s="113">
        <f t="shared" si="224"/>
        <v>0</v>
      </c>
      <c r="P360" s="113" t="e">
        <f t="shared" si="224"/>
        <v>#REF!</v>
      </c>
      <c r="Q360" s="113">
        <f t="shared" si="224"/>
        <v>0</v>
      </c>
      <c r="R360" s="113" t="e">
        <f t="shared" si="224"/>
        <v>#REF!</v>
      </c>
      <c r="S360" s="113">
        <f t="shared" si="224"/>
        <v>0</v>
      </c>
      <c r="T360" s="113" t="e">
        <f t="shared" si="224"/>
        <v>#REF!</v>
      </c>
      <c r="U360" s="113">
        <f t="shared" si="224"/>
        <v>0</v>
      </c>
      <c r="V360" s="113" t="e">
        <f t="shared" ref="U360:AC362" si="225">V361</f>
        <v>#REF!</v>
      </c>
      <c r="W360" s="113">
        <f t="shared" si="225"/>
        <v>0</v>
      </c>
      <c r="X360" s="113" t="e">
        <f t="shared" si="225"/>
        <v>#REF!</v>
      </c>
      <c r="Y360" s="113">
        <f t="shared" si="225"/>
        <v>0</v>
      </c>
      <c r="Z360" s="113" t="e">
        <f t="shared" si="225"/>
        <v>#REF!</v>
      </c>
      <c r="AA360" s="113">
        <f t="shared" si="225"/>
        <v>0</v>
      </c>
      <c r="AB360" s="114" t="e">
        <f t="shared" si="225"/>
        <v>#REF!</v>
      </c>
      <c r="AC360" s="113">
        <f t="shared" si="225"/>
        <v>0</v>
      </c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</row>
    <row r="361" spans="1:188" ht="15.75" x14ac:dyDescent="0.2">
      <c r="A361" s="38"/>
      <c r="B361" s="39"/>
      <c r="C361" s="39"/>
      <c r="D361" s="39">
        <v>81</v>
      </c>
      <c r="E361" s="39"/>
      <c r="F361" s="40"/>
      <c r="G361" s="122" t="s">
        <v>271</v>
      </c>
      <c r="H361" s="113">
        <f t="shared" si="224"/>
        <v>0</v>
      </c>
      <c r="I361" s="144">
        <f t="shared" si="224"/>
        <v>0</v>
      </c>
      <c r="J361" s="113">
        <f t="shared" si="224"/>
        <v>0</v>
      </c>
      <c r="K361" s="113">
        <f t="shared" si="224"/>
        <v>0</v>
      </c>
      <c r="L361" s="113" t="e">
        <f t="shared" si="224"/>
        <v>#REF!</v>
      </c>
      <c r="M361" s="113">
        <f t="shared" si="224"/>
        <v>0</v>
      </c>
      <c r="N361" s="113" t="e">
        <f t="shared" si="224"/>
        <v>#REF!</v>
      </c>
      <c r="O361" s="113">
        <f t="shared" si="224"/>
        <v>0</v>
      </c>
      <c r="P361" s="113" t="e">
        <f t="shared" si="224"/>
        <v>#REF!</v>
      </c>
      <c r="Q361" s="113">
        <f t="shared" si="224"/>
        <v>0</v>
      </c>
      <c r="R361" s="113" t="e">
        <f t="shared" si="224"/>
        <v>#REF!</v>
      </c>
      <c r="S361" s="113">
        <f t="shared" si="224"/>
        <v>0</v>
      </c>
      <c r="T361" s="113" t="e">
        <f t="shared" si="224"/>
        <v>#REF!</v>
      </c>
      <c r="U361" s="113">
        <f t="shared" si="225"/>
        <v>0</v>
      </c>
      <c r="V361" s="113" t="e">
        <f t="shared" si="225"/>
        <v>#REF!</v>
      </c>
      <c r="W361" s="113">
        <f t="shared" si="225"/>
        <v>0</v>
      </c>
      <c r="X361" s="113" t="e">
        <f t="shared" si="225"/>
        <v>#REF!</v>
      </c>
      <c r="Y361" s="113">
        <f t="shared" si="225"/>
        <v>0</v>
      </c>
      <c r="Z361" s="113" t="e">
        <f t="shared" si="225"/>
        <v>#REF!</v>
      </c>
      <c r="AA361" s="113">
        <f t="shared" si="225"/>
        <v>0</v>
      </c>
      <c r="AB361" s="114" t="e">
        <f t="shared" si="225"/>
        <v>#REF!</v>
      </c>
      <c r="AC361" s="113">
        <f t="shared" si="225"/>
        <v>0</v>
      </c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I361" s="6"/>
      <c r="EJ361" s="6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</row>
    <row r="362" spans="1:188" ht="15.75" x14ac:dyDescent="0.2">
      <c r="A362" s="38"/>
      <c r="B362" s="39"/>
      <c r="C362" s="39"/>
      <c r="D362" s="39"/>
      <c r="E362" s="39" t="s">
        <v>36</v>
      </c>
      <c r="F362" s="40"/>
      <c r="G362" s="112" t="s">
        <v>272</v>
      </c>
      <c r="H362" s="113">
        <f t="shared" si="224"/>
        <v>0</v>
      </c>
      <c r="I362" s="144">
        <f t="shared" si="224"/>
        <v>0</v>
      </c>
      <c r="J362" s="113">
        <f t="shared" si="224"/>
        <v>0</v>
      </c>
      <c r="K362" s="113">
        <f t="shared" si="224"/>
        <v>0</v>
      </c>
      <c r="L362" s="113" t="e">
        <f t="shared" si="224"/>
        <v>#REF!</v>
      </c>
      <c r="M362" s="113">
        <f t="shared" si="224"/>
        <v>0</v>
      </c>
      <c r="N362" s="113" t="e">
        <f t="shared" si="224"/>
        <v>#REF!</v>
      </c>
      <c r="O362" s="113">
        <f t="shared" si="224"/>
        <v>0</v>
      </c>
      <c r="P362" s="113" t="e">
        <f t="shared" si="224"/>
        <v>#REF!</v>
      </c>
      <c r="Q362" s="113">
        <f t="shared" si="224"/>
        <v>0</v>
      </c>
      <c r="R362" s="113" t="e">
        <f t="shared" si="224"/>
        <v>#REF!</v>
      </c>
      <c r="S362" s="113">
        <f t="shared" si="224"/>
        <v>0</v>
      </c>
      <c r="T362" s="113" t="e">
        <f t="shared" si="224"/>
        <v>#REF!</v>
      </c>
      <c r="U362" s="113">
        <f t="shared" si="225"/>
        <v>0</v>
      </c>
      <c r="V362" s="113" t="e">
        <f t="shared" si="225"/>
        <v>#REF!</v>
      </c>
      <c r="W362" s="113">
        <f t="shared" si="225"/>
        <v>0</v>
      </c>
      <c r="X362" s="113" t="e">
        <f t="shared" si="225"/>
        <v>#REF!</v>
      </c>
      <c r="Y362" s="113">
        <f t="shared" si="225"/>
        <v>0</v>
      </c>
      <c r="Z362" s="113" t="e">
        <f t="shared" si="225"/>
        <v>#REF!</v>
      </c>
      <c r="AA362" s="113">
        <f t="shared" si="225"/>
        <v>0</v>
      </c>
      <c r="AB362" s="114" t="e">
        <f t="shared" si="225"/>
        <v>#REF!</v>
      </c>
      <c r="AC362" s="113">
        <f t="shared" si="225"/>
        <v>0</v>
      </c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</row>
    <row r="363" spans="1:188" ht="30" x14ac:dyDescent="0.2">
      <c r="A363" s="57"/>
      <c r="B363" s="58"/>
      <c r="C363" s="58"/>
      <c r="D363" s="58"/>
      <c r="E363" s="58"/>
      <c r="F363" s="59" t="s">
        <v>36</v>
      </c>
      <c r="G363" s="125" t="s">
        <v>273</v>
      </c>
      <c r="H363" s="143"/>
      <c r="I363" s="61"/>
      <c r="J363" s="60">
        <f>H363+I363</f>
        <v>0</v>
      </c>
      <c r="K363" s="72"/>
      <c r="L363" s="72" t="e">
        <f>#REF!+K363</f>
        <v>#REF!</v>
      </c>
      <c r="M363" s="72"/>
      <c r="N363" s="72" t="e">
        <f>L363+M363</f>
        <v>#REF!</v>
      </c>
      <c r="O363" s="72"/>
      <c r="P363" s="72" t="e">
        <f>O363+N363</f>
        <v>#REF!</v>
      </c>
      <c r="Q363" s="72"/>
      <c r="R363" s="72" t="e">
        <f>P363+Q363</f>
        <v>#REF!</v>
      </c>
      <c r="S363" s="72"/>
      <c r="T363" s="72" t="e">
        <f>R363+S363</f>
        <v>#REF!</v>
      </c>
      <c r="U363" s="72"/>
      <c r="V363" s="72" t="e">
        <f>T363+U363</f>
        <v>#REF!</v>
      </c>
      <c r="W363" s="72"/>
      <c r="X363" s="72" t="e">
        <f>V363+W363</f>
        <v>#REF!</v>
      </c>
      <c r="Y363" s="50"/>
      <c r="Z363" s="72" t="e">
        <f>X363+Y363</f>
        <v>#REF!</v>
      </c>
      <c r="AA363" s="72"/>
      <c r="AB363" s="128" t="e">
        <f>Z363+AA363</f>
        <v>#REF!</v>
      </c>
      <c r="AC363" s="7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/>
      <c r="DZ363" s="6"/>
      <c r="EA363" s="6"/>
      <c r="EB363" s="6"/>
      <c r="EC363" s="6"/>
      <c r="ED363" s="6"/>
      <c r="EE363" s="6"/>
      <c r="EF363" s="6"/>
      <c r="EG363" s="6"/>
      <c r="EH363" s="6"/>
      <c r="EI363" s="6"/>
      <c r="EJ363" s="6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</row>
    <row r="364" spans="1:188" x14ac:dyDescent="0.2">
      <c r="A364" s="57"/>
      <c r="B364" s="58"/>
      <c r="C364" s="58"/>
      <c r="D364" s="58">
        <v>85</v>
      </c>
      <c r="E364" s="58"/>
      <c r="F364" s="59"/>
      <c r="G364" s="125" t="s">
        <v>113</v>
      </c>
      <c r="H364" s="61">
        <v>-95050</v>
      </c>
      <c r="I364" s="61">
        <v>-914</v>
      </c>
      <c r="J364" s="60">
        <f>H364+I364</f>
        <v>-95964</v>
      </c>
      <c r="K364" s="72"/>
      <c r="L364" s="72" t="e">
        <f>#REF!+K364</f>
        <v>#REF!</v>
      </c>
      <c r="M364" s="72"/>
      <c r="N364" s="72" t="e">
        <f>L364+M364</f>
        <v>#REF!</v>
      </c>
      <c r="O364" s="72"/>
      <c r="P364" s="72" t="e">
        <f>O364+N364</f>
        <v>#REF!</v>
      </c>
      <c r="Q364" s="72"/>
      <c r="R364" s="72" t="e">
        <f>P364+Q364</f>
        <v>#REF!</v>
      </c>
      <c r="S364" s="72"/>
      <c r="T364" s="72" t="e">
        <f>R364+S364</f>
        <v>#REF!</v>
      </c>
      <c r="U364" s="72"/>
      <c r="V364" s="72" t="e">
        <f>T364+U364</f>
        <v>#REF!</v>
      </c>
      <c r="W364" s="72"/>
      <c r="X364" s="72" t="e">
        <f>V364+W364</f>
        <v>#REF!</v>
      </c>
      <c r="Y364" s="50"/>
      <c r="Z364" s="72" t="e">
        <f>X364+Y364</f>
        <v>#REF!</v>
      </c>
      <c r="AA364" s="72"/>
      <c r="AB364" s="128" t="e">
        <f>Z364+AA364</f>
        <v>#REF!</v>
      </c>
      <c r="AC364" s="7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6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</row>
    <row r="365" spans="1:188" x14ac:dyDescent="0.2">
      <c r="A365" s="57"/>
      <c r="B365" s="58"/>
      <c r="C365" s="58"/>
      <c r="D365" s="58"/>
      <c r="E365" s="58"/>
      <c r="F365" s="59"/>
      <c r="G365" s="125" t="s">
        <v>184</v>
      </c>
      <c r="H365" s="142"/>
      <c r="I365" s="60"/>
      <c r="J365" s="60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50"/>
      <c r="Z365" s="72"/>
      <c r="AA365" s="72"/>
      <c r="AB365" s="128"/>
      <c r="AC365" s="7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  <c r="EI365" s="6"/>
      <c r="EJ365" s="6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</row>
    <row r="366" spans="1:188" ht="15.75" x14ac:dyDescent="0.2">
      <c r="A366" s="38" t="s">
        <v>237</v>
      </c>
      <c r="B366" s="39" t="s">
        <v>162</v>
      </c>
      <c r="C366" s="39"/>
      <c r="D366" s="39"/>
      <c r="E366" s="39"/>
      <c r="F366" s="40"/>
      <c r="G366" s="122" t="s">
        <v>274</v>
      </c>
      <c r="H366" s="111">
        <f t="shared" ref="H366:AC366" si="226">H326+H331</f>
        <v>4678908</v>
      </c>
      <c r="I366" s="113">
        <f t="shared" si="226"/>
        <v>663233</v>
      </c>
      <c r="J366" s="113">
        <f t="shared" si="226"/>
        <v>5342141</v>
      </c>
      <c r="K366" s="113">
        <f t="shared" si="226"/>
        <v>0</v>
      </c>
      <c r="L366" s="113" t="e">
        <f t="shared" si="226"/>
        <v>#REF!</v>
      </c>
      <c r="M366" s="113">
        <f t="shared" si="226"/>
        <v>0</v>
      </c>
      <c r="N366" s="113" t="e">
        <f t="shared" si="226"/>
        <v>#REF!</v>
      </c>
      <c r="O366" s="113">
        <f t="shared" si="226"/>
        <v>0</v>
      </c>
      <c r="P366" s="113" t="e">
        <f t="shared" si="226"/>
        <v>#REF!</v>
      </c>
      <c r="Q366" s="113">
        <f t="shared" si="226"/>
        <v>0</v>
      </c>
      <c r="R366" s="113" t="e">
        <f t="shared" si="226"/>
        <v>#REF!</v>
      </c>
      <c r="S366" s="113">
        <f t="shared" si="226"/>
        <v>0</v>
      </c>
      <c r="T366" s="113" t="e">
        <f t="shared" si="226"/>
        <v>#REF!</v>
      </c>
      <c r="U366" s="113">
        <f t="shared" si="226"/>
        <v>0</v>
      </c>
      <c r="V366" s="113" t="e">
        <f t="shared" si="226"/>
        <v>#REF!</v>
      </c>
      <c r="W366" s="113">
        <f t="shared" si="226"/>
        <v>0</v>
      </c>
      <c r="X366" s="113" t="e">
        <f t="shared" si="226"/>
        <v>#REF!</v>
      </c>
      <c r="Y366" s="113">
        <f t="shared" si="226"/>
        <v>0</v>
      </c>
      <c r="Z366" s="113" t="e">
        <f t="shared" si="226"/>
        <v>#REF!</v>
      </c>
      <c r="AA366" s="113">
        <f t="shared" si="226"/>
        <v>0</v>
      </c>
      <c r="AB366" s="114" t="e">
        <f t="shared" si="226"/>
        <v>#REF!</v>
      </c>
      <c r="AC366" s="113">
        <f t="shared" si="226"/>
        <v>27102000</v>
      </c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  <c r="DV366" s="6"/>
      <c r="DW366" s="6"/>
      <c r="DX366" s="6"/>
      <c r="DY366" s="6"/>
      <c r="DZ366" s="6"/>
      <c r="EA366" s="6"/>
      <c r="EB366" s="6"/>
      <c r="EC366" s="6"/>
      <c r="ED366" s="6"/>
      <c r="EE366" s="6"/>
      <c r="EF366" s="6"/>
      <c r="EG366" s="6"/>
      <c r="EH366" s="6"/>
      <c r="EI366" s="6"/>
      <c r="EJ366" s="6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</row>
    <row r="367" spans="1:188" ht="15.75" x14ac:dyDescent="0.2">
      <c r="A367" s="38"/>
      <c r="B367" s="39">
        <v>15</v>
      </c>
      <c r="C367" s="39"/>
      <c r="D367" s="39"/>
      <c r="E367" s="39"/>
      <c r="F367" s="40"/>
      <c r="G367" s="122" t="s">
        <v>275</v>
      </c>
      <c r="H367" s="111">
        <f t="shared" ref="H367:AB367" si="227">H368</f>
        <v>31538</v>
      </c>
      <c r="I367" s="113">
        <f t="shared" si="227"/>
        <v>4684</v>
      </c>
      <c r="J367" s="113">
        <f t="shared" si="227"/>
        <v>36222</v>
      </c>
      <c r="K367" s="113">
        <f t="shared" si="227"/>
        <v>0</v>
      </c>
      <c r="L367" s="113" t="e">
        <f t="shared" si="227"/>
        <v>#REF!</v>
      </c>
      <c r="M367" s="113">
        <f t="shared" si="227"/>
        <v>0</v>
      </c>
      <c r="N367" s="113" t="e">
        <f t="shared" si="227"/>
        <v>#REF!</v>
      </c>
      <c r="O367" s="113">
        <f t="shared" si="227"/>
        <v>0</v>
      </c>
      <c r="P367" s="113" t="e">
        <f t="shared" si="227"/>
        <v>#REF!</v>
      </c>
      <c r="Q367" s="113">
        <f t="shared" si="227"/>
        <v>0</v>
      </c>
      <c r="R367" s="113" t="e">
        <f t="shared" si="227"/>
        <v>#REF!</v>
      </c>
      <c r="S367" s="113">
        <f>S368</f>
        <v>0</v>
      </c>
      <c r="T367" s="113" t="e">
        <f t="shared" si="227"/>
        <v>#REF!</v>
      </c>
      <c r="U367" s="113">
        <f>U368</f>
        <v>0</v>
      </c>
      <c r="V367" s="113" t="e">
        <f t="shared" si="227"/>
        <v>#REF!</v>
      </c>
      <c r="W367" s="113">
        <f>W368</f>
        <v>0</v>
      </c>
      <c r="X367" s="113" t="e">
        <f t="shared" si="227"/>
        <v>#REF!</v>
      </c>
      <c r="Y367" s="113">
        <f>Y368</f>
        <v>0</v>
      </c>
      <c r="Z367" s="113" t="e">
        <f t="shared" si="227"/>
        <v>#REF!</v>
      </c>
      <c r="AA367" s="113">
        <f>AA368</f>
        <v>0</v>
      </c>
      <c r="AB367" s="114" t="e">
        <f t="shared" si="227"/>
        <v>#REF!</v>
      </c>
      <c r="AC367" s="113" t="e">
        <f>AC368</f>
        <v>#REF!</v>
      </c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/>
      <c r="DZ367" s="6"/>
      <c r="EA367" s="6"/>
      <c r="EB367" s="6"/>
      <c r="EC367" s="6"/>
      <c r="ED367" s="6"/>
      <c r="EE367" s="6"/>
      <c r="EF367" s="6"/>
      <c r="EG367" s="6"/>
      <c r="EH367" s="6"/>
      <c r="EI367" s="6"/>
      <c r="EJ367" s="6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</row>
    <row r="368" spans="1:188" ht="15.75" x14ac:dyDescent="0.2">
      <c r="A368" s="38"/>
      <c r="B368" s="39"/>
      <c r="C368" s="39" t="s">
        <v>64</v>
      </c>
      <c r="D368" s="39"/>
      <c r="E368" s="39"/>
      <c r="F368" s="40"/>
      <c r="G368" s="122" t="s">
        <v>276</v>
      </c>
      <c r="H368" s="111">
        <f t="shared" ref="H368:AC368" si="228">H348</f>
        <v>31538</v>
      </c>
      <c r="I368" s="113">
        <f t="shared" si="228"/>
        <v>4684</v>
      </c>
      <c r="J368" s="113">
        <f t="shared" si="228"/>
        <v>36222</v>
      </c>
      <c r="K368" s="113">
        <f t="shared" si="228"/>
        <v>0</v>
      </c>
      <c r="L368" s="113" t="e">
        <f t="shared" si="228"/>
        <v>#REF!</v>
      </c>
      <c r="M368" s="113">
        <f t="shared" si="228"/>
        <v>0</v>
      </c>
      <c r="N368" s="113" t="e">
        <f t="shared" si="228"/>
        <v>#REF!</v>
      </c>
      <c r="O368" s="113">
        <f t="shared" si="228"/>
        <v>0</v>
      </c>
      <c r="P368" s="113" t="e">
        <f t="shared" si="228"/>
        <v>#REF!</v>
      </c>
      <c r="Q368" s="113">
        <f t="shared" si="228"/>
        <v>0</v>
      </c>
      <c r="R368" s="113" t="e">
        <f t="shared" si="228"/>
        <v>#REF!</v>
      </c>
      <c r="S368" s="113">
        <f t="shared" si="228"/>
        <v>0</v>
      </c>
      <c r="T368" s="113" t="e">
        <f t="shared" si="228"/>
        <v>#REF!</v>
      </c>
      <c r="U368" s="113">
        <f t="shared" si="228"/>
        <v>0</v>
      </c>
      <c r="V368" s="113" t="e">
        <f t="shared" si="228"/>
        <v>#REF!</v>
      </c>
      <c r="W368" s="113">
        <f t="shared" si="228"/>
        <v>0</v>
      </c>
      <c r="X368" s="113" t="e">
        <f t="shared" si="228"/>
        <v>#REF!</v>
      </c>
      <c r="Y368" s="113">
        <f t="shared" si="228"/>
        <v>0</v>
      </c>
      <c r="Z368" s="113" t="e">
        <f t="shared" si="228"/>
        <v>#REF!</v>
      </c>
      <c r="AA368" s="113">
        <f t="shared" si="228"/>
        <v>0</v>
      </c>
      <c r="AB368" s="114" t="e">
        <f t="shared" si="228"/>
        <v>#REF!</v>
      </c>
      <c r="AC368" s="113" t="e">
        <f t="shared" si="228"/>
        <v>#REF!</v>
      </c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6"/>
      <c r="EC368" s="6"/>
      <c r="ED368" s="6"/>
      <c r="EE368" s="6"/>
      <c r="EF368" s="6"/>
      <c r="EG368" s="6"/>
      <c r="EH368" s="6"/>
      <c r="EI368" s="6"/>
      <c r="EJ368" s="6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</row>
    <row r="369" spans="1:188" ht="15.75" x14ac:dyDescent="0.2">
      <c r="A369" s="38"/>
      <c r="B369" s="39" t="s">
        <v>64</v>
      </c>
      <c r="C369" s="39"/>
      <c r="D369" s="39"/>
      <c r="E369" s="39"/>
      <c r="F369" s="40"/>
      <c r="G369" s="122" t="s">
        <v>277</v>
      </c>
      <c r="H369" s="111">
        <f t="shared" ref="H369:AB369" si="229">H370+H371</f>
        <v>1318617</v>
      </c>
      <c r="I369" s="113">
        <f t="shared" si="229"/>
        <v>280403</v>
      </c>
      <c r="J369" s="113">
        <f t="shared" si="229"/>
        <v>1599020</v>
      </c>
      <c r="K369" s="113">
        <f t="shared" si="229"/>
        <v>0</v>
      </c>
      <c r="L369" s="113" t="e">
        <f t="shared" si="229"/>
        <v>#REF!</v>
      </c>
      <c r="M369" s="113">
        <f t="shared" si="229"/>
        <v>0</v>
      </c>
      <c r="N369" s="113" t="e">
        <f t="shared" si="229"/>
        <v>#REF!</v>
      </c>
      <c r="O369" s="113">
        <f t="shared" si="229"/>
        <v>0</v>
      </c>
      <c r="P369" s="113" t="e">
        <f t="shared" si="229"/>
        <v>#REF!</v>
      </c>
      <c r="Q369" s="113">
        <f t="shared" si="229"/>
        <v>0</v>
      </c>
      <c r="R369" s="113" t="e">
        <f t="shared" si="229"/>
        <v>#REF!</v>
      </c>
      <c r="S369" s="113">
        <f>S370+S371</f>
        <v>0</v>
      </c>
      <c r="T369" s="113" t="e">
        <f t="shared" si="229"/>
        <v>#REF!</v>
      </c>
      <c r="U369" s="113">
        <f>U370+U371</f>
        <v>0</v>
      </c>
      <c r="V369" s="113" t="e">
        <f t="shared" si="229"/>
        <v>#REF!</v>
      </c>
      <c r="W369" s="113">
        <f>W370+W371</f>
        <v>0</v>
      </c>
      <c r="X369" s="113" t="e">
        <f t="shared" si="229"/>
        <v>#REF!</v>
      </c>
      <c r="Y369" s="113">
        <f>Y370+Y371</f>
        <v>0</v>
      </c>
      <c r="Z369" s="113" t="e">
        <f t="shared" si="229"/>
        <v>#REF!</v>
      </c>
      <c r="AA369" s="113">
        <f>AA370+AA371</f>
        <v>0</v>
      </c>
      <c r="AB369" s="114" t="e">
        <f t="shared" si="229"/>
        <v>#REF!</v>
      </c>
      <c r="AC369" s="113" t="e">
        <f>AC370+AC371</f>
        <v>#REF!</v>
      </c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I369" s="6"/>
      <c r="EJ369" s="6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</row>
    <row r="370" spans="1:188" ht="15.75" x14ac:dyDescent="0.2">
      <c r="A370" s="38"/>
      <c r="B370" s="39"/>
      <c r="C370" s="39" t="s">
        <v>34</v>
      </c>
      <c r="D370" s="39"/>
      <c r="E370" s="39"/>
      <c r="F370" s="40"/>
      <c r="G370" s="122" t="s">
        <v>278</v>
      </c>
      <c r="H370" s="111">
        <f t="shared" ref="H370:AC370" si="230">+H319</f>
        <v>17509</v>
      </c>
      <c r="I370" s="113">
        <f t="shared" si="230"/>
        <v>1886</v>
      </c>
      <c r="J370" s="113">
        <f t="shared" si="230"/>
        <v>19395</v>
      </c>
      <c r="K370" s="113">
        <f t="shared" si="230"/>
        <v>0</v>
      </c>
      <c r="L370" s="113" t="e">
        <f t="shared" si="230"/>
        <v>#REF!</v>
      </c>
      <c r="M370" s="113">
        <f t="shared" si="230"/>
        <v>0</v>
      </c>
      <c r="N370" s="113" t="e">
        <f t="shared" si="230"/>
        <v>#REF!</v>
      </c>
      <c r="O370" s="113">
        <f t="shared" si="230"/>
        <v>0</v>
      </c>
      <c r="P370" s="113" t="e">
        <f t="shared" si="230"/>
        <v>#REF!</v>
      </c>
      <c r="Q370" s="113">
        <f t="shared" si="230"/>
        <v>0</v>
      </c>
      <c r="R370" s="113" t="e">
        <f t="shared" si="230"/>
        <v>#REF!</v>
      </c>
      <c r="S370" s="113">
        <f t="shared" si="230"/>
        <v>0</v>
      </c>
      <c r="T370" s="113" t="e">
        <f t="shared" si="230"/>
        <v>#REF!</v>
      </c>
      <c r="U370" s="113">
        <f t="shared" si="230"/>
        <v>0</v>
      </c>
      <c r="V370" s="113" t="e">
        <f t="shared" si="230"/>
        <v>#REF!</v>
      </c>
      <c r="W370" s="113">
        <f t="shared" si="230"/>
        <v>0</v>
      </c>
      <c r="X370" s="113" t="e">
        <f t="shared" si="230"/>
        <v>#REF!</v>
      </c>
      <c r="Y370" s="113">
        <f t="shared" si="230"/>
        <v>0</v>
      </c>
      <c r="Z370" s="113" t="e">
        <f t="shared" si="230"/>
        <v>#REF!</v>
      </c>
      <c r="AA370" s="113">
        <f t="shared" si="230"/>
        <v>0</v>
      </c>
      <c r="AB370" s="114" t="e">
        <f t="shared" si="230"/>
        <v>#REF!</v>
      </c>
      <c r="AC370" s="113">
        <f t="shared" si="230"/>
        <v>175000</v>
      </c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  <c r="EA370" s="6"/>
      <c r="EB370" s="6"/>
      <c r="EC370" s="6"/>
      <c r="ED370" s="6"/>
      <c r="EE370" s="6"/>
      <c r="EF370" s="6"/>
      <c r="EG370" s="6"/>
      <c r="EH370" s="6"/>
      <c r="EI370" s="6"/>
      <c r="EJ370" s="6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</row>
    <row r="371" spans="1:188" ht="16.5" thickBot="1" x14ac:dyDescent="0.25">
      <c r="A371" s="132"/>
      <c r="B371" s="133"/>
      <c r="C371" s="133" t="s">
        <v>53</v>
      </c>
      <c r="D371" s="133"/>
      <c r="E371" s="133"/>
      <c r="F371" s="148"/>
      <c r="G371" s="149" t="s">
        <v>279</v>
      </c>
      <c r="H371" s="150">
        <f t="shared" ref="H371:AC371" si="231">H252-H366-H367-H370</f>
        <v>1301108</v>
      </c>
      <c r="I371" s="151">
        <f t="shared" si="231"/>
        <v>278517</v>
      </c>
      <c r="J371" s="151">
        <f t="shared" si="231"/>
        <v>1579625</v>
      </c>
      <c r="K371" s="151">
        <f t="shared" si="231"/>
        <v>0</v>
      </c>
      <c r="L371" s="151" t="e">
        <f t="shared" si="231"/>
        <v>#REF!</v>
      </c>
      <c r="M371" s="151">
        <f t="shared" si="231"/>
        <v>0</v>
      </c>
      <c r="N371" s="151" t="e">
        <f t="shared" si="231"/>
        <v>#REF!</v>
      </c>
      <c r="O371" s="151">
        <f t="shared" si="231"/>
        <v>0</v>
      </c>
      <c r="P371" s="151" t="e">
        <f t="shared" si="231"/>
        <v>#REF!</v>
      </c>
      <c r="Q371" s="151">
        <f t="shared" si="231"/>
        <v>0</v>
      </c>
      <c r="R371" s="151" t="e">
        <f t="shared" si="231"/>
        <v>#REF!</v>
      </c>
      <c r="S371" s="151">
        <f t="shared" si="231"/>
        <v>0</v>
      </c>
      <c r="T371" s="151" t="e">
        <f t="shared" si="231"/>
        <v>#REF!</v>
      </c>
      <c r="U371" s="151">
        <f t="shared" si="231"/>
        <v>0</v>
      </c>
      <c r="V371" s="151" t="e">
        <f t="shared" si="231"/>
        <v>#REF!</v>
      </c>
      <c r="W371" s="151">
        <f t="shared" si="231"/>
        <v>0</v>
      </c>
      <c r="X371" s="151" t="e">
        <f t="shared" si="231"/>
        <v>#REF!</v>
      </c>
      <c r="Y371" s="151">
        <f t="shared" si="231"/>
        <v>0</v>
      </c>
      <c r="Z371" s="151" t="e">
        <f t="shared" si="231"/>
        <v>#REF!</v>
      </c>
      <c r="AA371" s="151">
        <f t="shared" si="231"/>
        <v>0</v>
      </c>
      <c r="AB371" s="152" t="e">
        <f t="shared" si="231"/>
        <v>#REF!</v>
      </c>
      <c r="AC371" s="151" t="e">
        <f t="shared" si="231"/>
        <v>#REF!</v>
      </c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6"/>
      <c r="EB371" s="6"/>
      <c r="EC371" s="6"/>
      <c r="ED371" s="6"/>
      <c r="EE371" s="6"/>
      <c r="EF371" s="6"/>
      <c r="EG371" s="6"/>
      <c r="EH371" s="6"/>
      <c r="EI371" s="6"/>
      <c r="EJ371" s="6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</row>
    <row r="372" spans="1:188" s="1" customFormat="1" ht="36" x14ac:dyDescent="0.25">
      <c r="A372" s="262" t="s">
        <v>280</v>
      </c>
      <c r="B372" s="263"/>
      <c r="C372" s="263"/>
      <c r="D372" s="263"/>
      <c r="E372" s="263"/>
      <c r="F372" s="264"/>
      <c r="G372" s="119" t="s">
        <v>281</v>
      </c>
      <c r="H372" s="154">
        <f>+H373+H429</f>
        <v>2889965</v>
      </c>
      <c r="I372" s="154">
        <f>+I373+I429</f>
        <v>475032</v>
      </c>
      <c r="J372" s="154">
        <f>+J373+J429</f>
        <v>3364997</v>
      </c>
      <c r="K372" s="154">
        <f t="shared" ref="K372:AC372" si="232">+K373</f>
        <v>0</v>
      </c>
      <c r="L372" s="154" t="e">
        <f t="shared" si="232"/>
        <v>#REF!</v>
      </c>
      <c r="M372" s="154">
        <f t="shared" si="232"/>
        <v>0</v>
      </c>
      <c r="N372" s="154" t="e">
        <f t="shared" si="232"/>
        <v>#REF!</v>
      </c>
      <c r="O372" s="154">
        <f t="shared" si="232"/>
        <v>0</v>
      </c>
      <c r="P372" s="154" t="e">
        <f t="shared" si="232"/>
        <v>#REF!</v>
      </c>
      <c r="Q372" s="154">
        <f t="shared" si="232"/>
        <v>0</v>
      </c>
      <c r="R372" s="154" t="e">
        <f t="shared" si="232"/>
        <v>#REF!</v>
      </c>
      <c r="S372" s="154">
        <f t="shared" si="232"/>
        <v>0</v>
      </c>
      <c r="T372" s="154" t="e">
        <f t="shared" si="232"/>
        <v>#REF!</v>
      </c>
      <c r="U372" s="154">
        <f t="shared" si="232"/>
        <v>0</v>
      </c>
      <c r="V372" s="154" t="e">
        <f t="shared" si="232"/>
        <v>#REF!</v>
      </c>
      <c r="W372" s="154">
        <f t="shared" si="232"/>
        <v>0</v>
      </c>
      <c r="X372" s="154" t="e">
        <f t="shared" si="232"/>
        <v>#REF!</v>
      </c>
      <c r="Y372" s="154">
        <f t="shared" si="232"/>
        <v>0</v>
      </c>
      <c r="Z372" s="154" t="e">
        <f t="shared" si="232"/>
        <v>#REF!</v>
      </c>
      <c r="AA372" s="154">
        <f t="shared" si="232"/>
        <v>0</v>
      </c>
      <c r="AB372" s="154" t="e">
        <f t="shared" si="232"/>
        <v>#REF!</v>
      </c>
      <c r="AC372" s="154" t="e">
        <f t="shared" si="232"/>
        <v>#REF!</v>
      </c>
      <c r="AD372" s="141"/>
      <c r="AE372" s="141"/>
      <c r="AF372" s="141"/>
      <c r="AG372" s="141"/>
      <c r="AH372" s="141"/>
      <c r="AI372" s="141"/>
      <c r="AJ372" s="141"/>
      <c r="AK372" s="141"/>
      <c r="AL372" s="141"/>
      <c r="AM372" s="141"/>
      <c r="AN372" s="141"/>
      <c r="AO372" s="141"/>
      <c r="AP372" s="141"/>
      <c r="AQ372" s="141"/>
      <c r="AR372" s="141"/>
      <c r="AS372" s="141"/>
      <c r="AT372" s="141"/>
      <c r="AU372" s="141"/>
      <c r="AV372" s="141"/>
      <c r="AW372" s="141"/>
      <c r="AX372" s="141"/>
      <c r="AY372" s="141"/>
      <c r="AZ372" s="141"/>
      <c r="BA372" s="141"/>
      <c r="BB372" s="141"/>
      <c r="BC372" s="141"/>
      <c r="BD372" s="141"/>
      <c r="BE372" s="141"/>
      <c r="BF372" s="141"/>
      <c r="BG372" s="141"/>
      <c r="BH372" s="141"/>
      <c r="BI372" s="141"/>
      <c r="BJ372" s="141"/>
      <c r="BK372" s="141"/>
      <c r="BL372" s="141"/>
      <c r="BM372" s="141"/>
      <c r="BN372" s="141"/>
      <c r="BO372" s="141"/>
      <c r="BP372" s="141"/>
      <c r="BQ372" s="141"/>
      <c r="BR372" s="141"/>
      <c r="BS372" s="141"/>
      <c r="BT372" s="141"/>
      <c r="BU372" s="141"/>
      <c r="BV372" s="141"/>
      <c r="BW372" s="141"/>
      <c r="BX372" s="141"/>
      <c r="BY372" s="141"/>
      <c r="BZ372" s="141"/>
      <c r="CA372" s="56"/>
      <c r="CB372" s="56"/>
      <c r="CC372" s="56"/>
      <c r="CD372" s="56"/>
      <c r="CE372" s="56"/>
      <c r="CF372" s="56"/>
      <c r="CG372" s="56"/>
      <c r="CH372" s="56"/>
      <c r="CI372" s="56"/>
      <c r="CJ372" s="56"/>
      <c r="CK372" s="56"/>
      <c r="CL372" s="56"/>
      <c r="CM372" s="56"/>
      <c r="CN372" s="56"/>
      <c r="CO372" s="56"/>
      <c r="CP372" s="56"/>
      <c r="CQ372" s="56"/>
      <c r="CR372" s="56"/>
      <c r="CS372" s="56"/>
      <c r="CT372" s="56"/>
      <c r="CU372" s="56"/>
      <c r="CV372" s="56"/>
      <c r="CW372" s="56"/>
      <c r="CX372" s="56"/>
      <c r="CY372" s="56"/>
      <c r="CZ372" s="56"/>
      <c r="DA372" s="56"/>
      <c r="DB372" s="56"/>
      <c r="DC372" s="56"/>
      <c r="DD372" s="56"/>
      <c r="DE372" s="56"/>
      <c r="DF372" s="56"/>
      <c r="DG372" s="56"/>
      <c r="DH372" s="56"/>
      <c r="DI372" s="56"/>
      <c r="DJ372" s="56"/>
      <c r="DK372" s="56"/>
      <c r="DL372" s="56"/>
      <c r="DM372" s="56"/>
      <c r="DN372" s="56"/>
      <c r="DO372" s="56"/>
      <c r="DP372" s="56"/>
      <c r="DQ372" s="56"/>
      <c r="DR372" s="56"/>
      <c r="DS372" s="56"/>
      <c r="DT372" s="56"/>
      <c r="DU372" s="56"/>
      <c r="DV372" s="56"/>
      <c r="DW372" s="56"/>
      <c r="DX372" s="56"/>
      <c r="DY372" s="56"/>
      <c r="DZ372" s="56"/>
      <c r="EA372" s="56"/>
      <c r="EB372" s="56"/>
      <c r="EC372" s="56"/>
      <c r="ED372" s="56"/>
      <c r="EE372" s="56"/>
      <c r="EF372" s="56"/>
      <c r="EG372" s="56"/>
      <c r="EH372" s="56"/>
      <c r="EI372" s="56"/>
      <c r="EJ372" s="56"/>
      <c r="EK372" s="56"/>
      <c r="EL372" s="56"/>
      <c r="EM372" s="56"/>
      <c r="EN372" s="56"/>
      <c r="EO372" s="56"/>
      <c r="EP372" s="56"/>
      <c r="EQ372" s="56"/>
      <c r="ER372" s="56"/>
      <c r="ES372" s="56"/>
      <c r="ET372" s="56"/>
      <c r="EU372" s="56"/>
      <c r="EV372" s="56"/>
      <c r="EW372" s="56"/>
      <c r="EX372" s="56"/>
      <c r="EY372" s="56"/>
      <c r="EZ372" s="56"/>
      <c r="FA372" s="56"/>
      <c r="FB372" s="56"/>
      <c r="FC372" s="56"/>
      <c r="FD372" s="56"/>
      <c r="FE372" s="56"/>
      <c r="FF372" s="56"/>
      <c r="FG372" s="56"/>
      <c r="FH372" s="56"/>
      <c r="FI372" s="56"/>
      <c r="FJ372" s="56"/>
      <c r="FK372" s="56"/>
      <c r="FL372" s="56"/>
      <c r="FM372" s="56"/>
      <c r="FN372" s="56"/>
      <c r="FO372" s="56"/>
      <c r="FP372" s="56"/>
      <c r="FQ372" s="56"/>
      <c r="FR372" s="56"/>
      <c r="FS372" s="56"/>
      <c r="FT372" s="56"/>
      <c r="FU372" s="56"/>
      <c r="FV372" s="56"/>
      <c r="FW372" s="56"/>
      <c r="FX372" s="56"/>
      <c r="FY372" s="56"/>
      <c r="FZ372" s="56"/>
      <c r="GA372" s="56"/>
      <c r="GB372" s="56"/>
      <c r="GC372" s="56"/>
      <c r="GD372" s="56"/>
      <c r="GE372" s="56"/>
      <c r="GF372" s="56"/>
    </row>
    <row r="373" spans="1:188" ht="15.75" x14ac:dyDescent="0.2">
      <c r="A373" s="38"/>
      <c r="B373" s="39"/>
      <c r="C373" s="39"/>
      <c r="D373" s="39" t="s">
        <v>36</v>
      </c>
      <c r="E373" s="39"/>
      <c r="F373" s="40"/>
      <c r="G373" s="122" t="s">
        <v>88</v>
      </c>
      <c r="H373" s="113">
        <f t="shared" ref="H373:AB373" si="233">H374+H377+H380+H383+H389+H396+H422</f>
        <v>2906280</v>
      </c>
      <c r="I373" s="113">
        <f t="shared" si="233"/>
        <v>476722</v>
      </c>
      <c r="J373" s="113">
        <f t="shared" si="233"/>
        <v>3383002</v>
      </c>
      <c r="K373" s="113">
        <f t="shared" si="233"/>
        <v>0</v>
      </c>
      <c r="L373" s="113" t="e">
        <f t="shared" si="233"/>
        <v>#REF!</v>
      </c>
      <c r="M373" s="113">
        <f t="shared" si="233"/>
        <v>0</v>
      </c>
      <c r="N373" s="113" t="e">
        <f t="shared" si="233"/>
        <v>#REF!</v>
      </c>
      <c r="O373" s="113">
        <f t="shared" si="233"/>
        <v>0</v>
      </c>
      <c r="P373" s="113" t="e">
        <f t="shared" si="233"/>
        <v>#REF!</v>
      </c>
      <c r="Q373" s="113">
        <f t="shared" si="233"/>
        <v>0</v>
      </c>
      <c r="R373" s="113" t="e">
        <f t="shared" si="233"/>
        <v>#REF!</v>
      </c>
      <c r="S373" s="113">
        <f t="shared" si="233"/>
        <v>0</v>
      </c>
      <c r="T373" s="113" t="e">
        <f t="shared" si="233"/>
        <v>#REF!</v>
      </c>
      <c r="U373" s="113">
        <f t="shared" si="233"/>
        <v>0</v>
      </c>
      <c r="V373" s="113" t="e">
        <f t="shared" si="233"/>
        <v>#REF!</v>
      </c>
      <c r="W373" s="113">
        <f t="shared" si="233"/>
        <v>0</v>
      </c>
      <c r="X373" s="113" t="e">
        <f t="shared" si="233"/>
        <v>#REF!</v>
      </c>
      <c r="Y373" s="113">
        <f t="shared" si="233"/>
        <v>0</v>
      </c>
      <c r="Z373" s="113" t="e">
        <f t="shared" si="233"/>
        <v>#REF!</v>
      </c>
      <c r="AA373" s="113">
        <f t="shared" si="233"/>
        <v>0</v>
      </c>
      <c r="AB373" s="113" t="e">
        <f t="shared" si="233"/>
        <v>#REF!</v>
      </c>
      <c r="AC373" s="113" t="e">
        <f>AC374+AC377+AC380+AC383+AC389+AC396</f>
        <v>#REF!</v>
      </c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  <c r="EA373" s="6"/>
      <c r="EB373" s="6"/>
      <c r="EC373" s="6"/>
      <c r="ED373" s="6"/>
      <c r="EE373" s="6"/>
      <c r="EF373" s="6"/>
      <c r="EG373" s="6"/>
      <c r="EH373" s="6"/>
      <c r="EI373" s="6"/>
      <c r="EJ373" s="6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</row>
    <row r="374" spans="1:188" ht="15.75" x14ac:dyDescent="0.2">
      <c r="A374" s="38"/>
      <c r="B374" s="39"/>
      <c r="C374" s="39"/>
      <c r="D374" s="39" t="s">
        <v>116</v>
      </c>
      <c r="E374" s="39"/>
      <c r="F374" s="40"/>
      <c r="G374" s="122" t="s">
        <v>92</v>
      </c>
      <c r="H374" s="111">
        <f t="shared" ref="H374:U375" si="234">H375</f>
        <v>4830</v>
      </c>
      <c r="I374" s="113">
        <f t="shared" si="234"/>
        <v>0</v>
      </c>
      <c r="J374" s="113">
        <f t="shared" si="234"/>
        <v>4830</v>
      </c>
      <c r="K374" s="113">
        <f t="shared" si="234"/>
        <v>0</v>
      </c>
      <c r="L374" s="113" t="e">
        <f>L375</f>
        <v>#REF!</v>
      </c>
      <c r="M374" s="113">
        <f t="shared" si="234"/>
        <v>0</v>
      </c>
      <c r="N374" s="113" t="e">
        <f t="shared" si="234"/>
        <v>#REF!</v>
      </c>
      <c r="O374" s="113">
        <f t="shared" si="234"/>
        <v>0</v>
      </c>
      <c r="P374" s="113" t="e">
        <f t="shared" si="234"/>
        <v>#REF!</v>
      </c>
      <c r="Q374" s="113">
        <f t="shared" si="234"/>
        <v>0</v>
      </c>
      <c r="R374" s="113" t="e">
        <f t="shared" si="234"/>
        <v>#REF!</v>
      </c>
      <c r="S374" s="113">
        <f t="shared" si="234"/>
        <v>0</v>
      </c>
      <c r="T374" s="113" t="e">
        <f t="shared" si="234"/>
        <v>#REF!</v>
      </c>
      <c r="U374" s="113">
        <f t="shared" si="234"/>
        <v>0</v>
      </c>
      <c r="V374" s="113" t="e">
        <f t="shared" ref="V374:AC375" si="235">V375</f>
        <v>#REF!</v>
      </c>
      <c r="W374" s="113">
        <f>W375</f>
        <v>0</v>
      </c>
      <c r="X374" s="113" t="e">
        <f t="shared" si="235"/>
        <v>#REF!</v>
      </c>
      <c r="Y374" s="113">
        <f t="shared" si="235"/>
        <v>0</v>
      </c>
      <c r="Z374" s="113" t="e">
        <f t="shared" si="235"/>
        <v>#REF!</v>
      </c>
      <c r="AA374" s="113">
        <f t="shared" si="235"/>
        <v>0</v>
      </c>
      <c r="AB374" s="114" t="e">
        <f t="shared" si="235"/>
        <v>#REF!</v>
      </c>
      <c r="AC374" s="113">
        <f t="shared" si="235"/>
        <v>2000</v>
      </c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I374" s="6"/>
      <c r="EJ374" s="6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</row>
    <row r="375" spans="1:188" ht="15.75" x14ac:dyDescent="0.2">
      <c r="A375" s="38"/>
      <c r="B375" s="39"/>
      <c r="C375" s="39"/>
      <c r="D375" s="39"/>
      <c r="E375" s="39" t="s">
        <v>117</v>
      </c>
      <c r="F375" s="40"/>
      <c r="G375" s="112" t="s">
        <v>177</v>
      </c>
      <c r="H375" s="111">
        <f t="shared" si="234"/>
        <v>4830</v>
      </c>
      <c r="I375" s="113">
        <f t="shared" si="234"/>
        <v>0</v>
      </c>
      <c r="J375" s="113">
        <f t="shared" si="234"/>
        <v>4830</v>
      </c>
      <c r="K375" s="113">
        <f t="shared" si="234"/>
        <v>0</v>
      </c>
      <c r="L375" s="113" t="e">
        <f>L376</f>
        <v>#REF!</v>
      </c>
      <c r="M375" s="113">
        <f t="shared" si="234"/>
        <v>0</v>
      </c>
      <c r="N375" s="113" t="e">
        <f t="shared" si="234"/>
        <v>#REF!</v>
      </c>
      <c r="O375" s="113">
        <f t="shared" si="234"/>
        <v>0</v>
      </c>
      <c r="P375" s="113" t="e">
        <f t="shared" si="234"/>
        <v>#REF!</v>
      </c>
      <c r="Q375" s="113">
        <f t="shared" si="234"/>
        <v>0</v>
      </c>
      <c r="R375" s="113" t="e">
        <f t="shared" si="234"/>
        <v>#REF!</v>
      </c>
      <c r="S375" s="113">
        <f t="shared" si="234"/>
        <v>0</v>
      </c>
      <c r="T375" s="113" t="e">
        <f t="shared" si="234"/>
        <v>#REF!</v>
      </c>
      <c r="U375" s="113">
        <f t="shared" si="234"/>
        <v>0</v>
      </c>
      <c r="V375" s="113" t="e">
        <f t="shared" si="235"/>
        <v>#REF!</v>
      </c>
      <c r="W375" s="113">
        <f>W376</f>
        <v>0</v>
      </c>
      <c r="X375" s="113" t="e">
        <f t="shared" si="235"/>
        <v>#REF!</v>
      </c>
      <c r="Y375" s="113">
        <f t="shared" si="235"/>
        <v>0</v>
      </c>
      <c r="Z375" s="113" t="e">
        <f t="shared" si="235"/>
        <v>#REF!</v>
      </c>
      <c r="AA375" s="113">
        <f t="shared" si="235"/>
        <v>0</v>
      </c>
      <c r="AB375" s="114" t="e">
        <f t="shared" si="235"/>
        <v>#REF!</v>
      </c>
      <c r="AC375" s="113">
        <f t="shared" si="235"/>
        <v>2000</v>
      </c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6"/>
      <c r="EB375" s="6"/>
      <c r="EC375" s="6"/>
      <c r="ED375" s="6"/>
      <c r="EE375" s="6"/>
      <c r="EF375" s="6"/>
      <c r="EG375" s="6"/>
      <c r="EH375" s="6"/>
      <c r="EI375" s="6"/>
      <c r="EJ375" s="6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</row>
    <row r="376" spans="1:188" x14ac:dyDescent="0.2">
      <c r="A376" s="57"/>
      <c r="B376" s="58"/>
      <c r="C376" s="58"/>
      <c r="D376" s="58"/>
      <c r="E376" s="58"/>
      <c r="F376" s="59" t="s">
        <v>117</v>
      </c>
      <c r="G376" s="125" t="s">
        <v>181</v>
      </c>
      <c r="H376" s="142">
        <v>4830</v>
      </c>
      <c r="I376" s="60">
        <v>0</v>
      </c>
      <c r="J376" s="60">
        <f>H376+I376</f>
        <v>4830</v>
      </c>
      <c r="K376" s="72"/>
      <c r="L376" s="72" t="e">
        <f>#REF!+K376</f>
        <v>#REF!</v>
      </c>
      <c r="M376" s="72"/>
      <c r="N376" s="72" t="e">
        <f>L376+M376</f>
        <v>#REF!</v>
      </c>
      <c r="O376" s="72"/>
      <c r="P376" s="72" t="e">
        <f>O376+N376</f>
        <v>#REF!</v>
      </c>
      <c r="Q376" s="72"/>
      <c r="R376" s="72" t="e">
        <f>P376+Q376</f>
        <v>#REF!</v>
      </c>
      <c r="S376" s="72"/>
      <c r="T376" s="72" t="e">
        <f>R376+S376</f>
        <v>#REF!</v>
      </c>
      <c r="U376" s="72"/>
      <c r="V376" s="72" t="e">
        <f>T376+U376</f>
        <v>#REF!</v>
      </c>
      <c r="W376" s="72"/>
      <c r="X376" s="72" t="e">
        <f>V376+W376</f>
        <v>#REF!</v>
      </c>
      <c r="Y376" s="50"/>
      <c r="Z376" s="72" t="e">
        <f>X376+Y376</f>
        <v>#REF!</v>
      </c>
      <c r="AA376" s="72"/>
      <c r="AB376" s="128" t="e">
        <f>Z376+AA376</f>
        <v>#REF!</v>
      </c>
      <c r="AC376" s="72">
        <v>2000</v>
      </c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6"/>
      <c r="EB376" s="6"/>
      <c r="EC376" s="6"/>
      <c r="ED376" s="6"/>
      <c r="EE376" s="6"/>
      <c r="EF376" s="6"/>
      <c r="EG376" s="6"/>
      <c r="EH376" s="6"/>
      <c r="EI376" s="6"/>
      <c r="EJ376" s="6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</row>
    <row r="377" spans="1:188" ht="15.75" x14ac:dyDescent="0.2">
      <c r="A377" s="38"/>
      <c r="B377" s="39"/>
      <c r="C377" s="39"/>
      <c r="D377" s="39" t="s">
        <v>118</v>
      </c>
      <c r="E377" s="39"/>
      <c r="F377" s="40"/>
      <c r="G377" s="122" t="s">
        <v>282</v>
      </c>
      <c r="H377" s="111">
        <f>H378+H379</f>
        <v>0</v>
      </c>
      <c r="I377" s="113">
        <f t="shared" ref="I377:K377" si="236">I378+I379</f>
        <v>0</v>
      </c>
      <c r="J377" s="113">
        <f t="shared" si="236"/>
        <v>0</v>
      </c>
      <c r="K377" s="113">
        <f t="shared" si="236"/>
        <v>0</v>
      </c>
      <c r="L377" s="113" t="e">
        <f>L378+L379</f>
        <v>#REF!</v>
      </c>
      <c r="M377" s="113">
        <f t="shared" ref="M377:AB377" si="237">M378+M379</f>
        <v>0</v>
      </c>
      <c r="N377" s="113" t="e">
        <f t="shared" si="237"/>
        <v>#REF!</v>
      </c>
      <c r="O377" s="113">
        <f t="shared" si="237"/>
        <v>0</v>
      </c>
      <c r="P377" s="113" t="e">
        <f t="shared" si="237"/>
        <v>#REF!</v>
      </c>
      <c r="Q377" s="113">
        <f t="shared" si="237"/>
        <v>0</v>
      </c>
      <c r="R377" s="113" t="e">
        <f t="shared" si="237"/>
        <v>#REF!</v>
      </c>
      <c r="S377" s="113">
        <f>S378+S379</f>
        <v>0</v>
      </c>
      <c r="T377" s="113" t="e">
        <f t="shared" si="237"/>
        <v>#REF!</v>
      </c>
      <c r="U377" s="113">
        <f>U378+U379</f>
        <v>0</v>
      </c>
      <c r="V377" s="113" t="e">
        <f t="shared" si="237"/>
        <v>#REF!</v>
      </c>
      <c r="W377" s="113">
        <f>W378+W379</f>
        <v>0</v>
      </c>
      <c r="X377" s="113" t="e">
        <f t="shared" si="237"/>
        <v>#REF!</v>
      </c>
      <c r="Y377" s="113">
        <f>Y378+Y379</f>
        <v>0</v>
      </c>
      <c r="Z377" s="113" t="e">
        <f t="shared" si="237"/>
        <v>#REF!</v>
      </c>
      <c r="AA377" s="113">
        <f>AA378+AA379</f>
        <v>0</v>
      </c>
      <c r="AB377" s="114" t="e">
        <f t="shared" si="237"/>
        <v>#REF!</v>
      </c>
      <c r="AC377" s="113">
        <f>AC378+AC379</f>
        <v>0</v>
      </c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I377" s="6"/>
      <c r="EJ377" s="6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</row>
    <row r="378" spans="1:188" ht="30" x14ac:dyDescent="0.2">
      <c r="A378" s="57"/>
      <c r="B378" s="58"/>
      <c r="C378" s="58"/>
      <c r="D378" s="58"/>
      <c r="E378" s="58"/>
      <c r="F378" s="59"/>
      <c r="G378" s="125" t="s">
        <v>283</v>
      </c>
      <c r="H378" s="142"/>
      <c r="I378" s="60"/>
      <c r="J378" s="60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50"/>
      <c r="Z378" s="72"/>
      <c r="AA378" s="72"/>
      <c r="AB378" s="128"/>
      <c r="AC378" s="7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6"/>
      <c r="EC378" s="6"/>
      <c r="ED378" s="6"/>
      <c r="EE378" s="6"/>
      <c r="EF378" s="6"/>
      <c r="EG378" s="6"/>
      <c r="EH378" s="6"/>
      <c r="EI378" s="6"/>
      <c r="EJ378" s="6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</row>
    <row r="379" spans="1:188" x14ac:dyDescent="0.2">
      <c r="A379" s="57"/>
      <c r="B379" s="58"/>
      <c r="C379" s="58"/>
      <c r="D379" s="58"/>
      <c r="E379" s="58">
        <v>19</v>
      </c>
      <c r="F379" s="59"/>
      <c r="G379" s="125" t="s">
        <v>284</v>
      </c>
      <c r="H379" s="142"/>
      <c r="I379" s="60">
        <v>0</v>
      </c>
      <c r="J379" s="60">
        <f>H379+I379</f>
        <v>0</v>
      </c>
      <c r="K379" s="72"/>
      <c r="L379" s="72" t="e">
        <f>#REF!+K379</f>
        <v>#REF!</v>
      </c>
      <c r="M379" s="72"/>
      <c r="N379" s="72" t="e">
        <f>L379+M379</f>
        <v>#REF!</v>
      </c>
      <c r="O379" s="72"/>
      <c r="P379" s="72" t="e">
        <f>O379+N379</f>
        <v>#REF!</v>
      </c>
      <c r="Q379" s="72"/>
      <c r="R379" s="72" t="e">
        <f>P379+Q379</f>
        <v>#REF!</v>
      </c>
      <c r="S379" s="72"/>
      <c r="T379" s="72" t="e">
        <f>R379+S379</f>
        <v>#REF!</v>
      </c>
      <c r="U379" s="72"/>
      <c r="V379" s="72" t="e">
        <f>T379+U379</f>
        <v>#REF!</v>
      </c>
      <c r="W379" s="72"/>
      <c r="X379" s="72" t="e">
        <f>V379+W379</f>
        <v>#REF!</v>
      </c>
      <c r="Y379" s="50"/>
      <c r="Z379" s="72" t="e">
        <f>X379+Y379</f>
        <v>#REF!</v>
      </c>
      <c r="AA379" s="72"/>
      <c r="AB379" s="128" t="e">
        <f>Z379+AA379</f>
        <v>#REF!</v>
      </c>
      <c r="AC379" s="7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I379" s="6"/>
      <c r="EJ379" s="6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</row>
    <row r="380" spans="1:188" ht="30" x14ac:dyDescent="0.2">
      <c r="A380" s="38"/>
      <c r="B380" s="39"/>
      <c r="C380" s="39"/>
      <c r="D380" s="39">
        <v>51</v>
      </c>
      <c r="E380" s="39"/>
      <c r="F380" s="40"/>
      <c r="G380" s="122" t="s">
        <v>252</v>
      </c>
      <c r="H380" s="111">
        <f t="shared" ref="H380:U381" si="238">H381</f>
        <v>0</v>
      </c>
      <c r="I380" s="113">
        <f t="shared" si="238"/>
        <v>0</v>
      </c>
      <c r="J380" s="113">
        <f t="shared" si="238"/>
        <v>0</v>
      </c>
      <c r="K380" s="113">
        <f t="shared" si="238"/>
        <v>0</v>
      </c>
      <c r="L380" s="113" t="e">
        <f t="shared" si="238"/>
        <v>#REF!</v>
      </c>
      <c r="M380" s="113">
        <f t="shared" si="238"/>
        <v>0</v>
      </c>
      <c r="N380" s="113" t="e">
        <f t="shared" si="238"/>
        <v>#REF!</v>
      </c>
      <c r="O380" s="113">
        <f t="shared" si="238"/>
        <v>0</v>
      </c>
      <c r="P380" s="113" t="e">
        <f t="shared" si="238"/>
        <v>#REF!</v>
      </c>
      <c r="Q380" s="113">
        <f t="shared" si="238"/>
        <v>0</v>
      </c>
      <c r="R380" s="113" t="e">
        <f t="shared" si="238"/>
        <v>#REF!</v>
      </c>
      <c r="S380" s="113">
        <f t="shared" si="238"/>
        <v>0</v>
      </c>
      <c r="T380" s="113" t="e">
        <f t="shared" si="238"/>
        <v>#REF!</v>
      </c>
      <c r="U380" s="113">
        <f t="shared" si="238"/>
        <v>0</v>
      </c>
      <c r="V380" s="113" t="e">
        <f t="shared" ref="V380:AC381" si="239">V381</f>
        <v>#REF!</v>
      </c>
      <c r="W380" s="113">
        <f t="shared" si="239"/>
        <v>0</v>
      </c>
      <c r="X380" s="113" t="e">
        <f t="shared" si="239"/>
        <v>#REF!</v>
      </c>
      <c r="Y380" s="113">
        <f t="shared" si="239"/>
        <v>0</v>
      </c>
      <c r="Z380" s="113" t="e">
        <f t="shared" si="239"/>
        <v>#REF!</v>
      </c>
      <c r="AA380" s="113">
        <f t="shared" si="239"/>
        <v>0</v>
      </c>
      <c r="AB380" s="114" t="e">
        <f t="shared" si="239"/>
        <v>#REF!</v>
      </c>
      <c r="AC380" s="113">
        <f t="shared" si="239"/>
        <v>60000</v>
      </c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6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</row>
    <row r="381" spans="1:188" ht="15.75" x14ac:dyDescent="0.2">
      <c r="A381" s="38"/>
      <c r="B381" s="39"/>
      <c r="C381" s="39"/>
      <c r="D381" s="39"/>
      <c r="E381" s="39"/>
      <c r="F381" s="40"/>
      <c r="G381" s="112" t="s">
        <v>285</v>
      </c>
      <c r="H381" s="111">
        <f t="shared" si="238"/>
        <v>0</v>
      </c>
      <c r="I381" s="113">
        <f t="shared" si="238"/>
        <v>0</v>
      </c>
      <c r="J381" s="113">
        <f t="shared" si="238"/>
        <v>0</v>
      </c>
      <c r="K381" s="113">
        <f t="shared" si="238"/>
        <v>0</v>
      </c>
      <c r="L381" s="113" t="e">
        <f t="shared" si="238"/>
        <v>#REF!</v>
      </c>
      <c r="M381" s="113">
        <f t="shared" si="238"/>
        <v>0</v>
      </c>
      <c r="N381" s="113" t="e">
        <f t="shared" si="238"/>
        <v>#REF!</v>
      </c>
      <c r="O381" s="113">
        <f t="shared" si="238"/>
        <v>0</v>
      </c>
      <c r="P381" s="113" t="e">
        <f t="shared" si="238"/>
        <v>#REF!</v>
      </c>
      <c r="Q381" s="113">
        <f t="shared" si="238"/>
        <v>0</v>
      </c>
      <c r="R381" s="113" t="e">
        <f t="shared" si="238"/>
        <v>#REF!</v>
      </c>
      <c r="S381" s="113">
        <f t="shared" si="238"/>
        <v>0</v>
      </c>
      <c r="T381" s="113" t="e">
        <f>T382</f>
        <v>#REF!</v>
      </c>
      <c r="U381" s="113">
        <f t="shared" si="238"/>
        <v>0</v>
      </c>
      <c r="V381" s="113" t="e">
        <f>V382</f>
        <v>#REF!</v>
      </c>
      <c r="W381" s="113">
        <f t="shared" si="239"/>
        <v>0</v>
      </c>
      <c r="X381" s="113" t="e">
        <f>X382</f>
        <v>#REF!</v>
      </c>
      <c r="Y381" s="113">
        <f t="shared" si="239"/>
        <v>0</v>
      </c>
      <c r="Z381" s="113" t="e">
        <f t="shared" si="239"/>
        <v>#REF!</v>
      </c>
      <c r="AA381" s="113">
        <f t="shared" si="239"/>
        <v>0</v>
      </c>
      <c r="AB381" s="114" t="e">
        <f t="shared" si="239"/>
        <v>#REF!</v>
      </c>
      <c r="AC381" s="113">
        <f t="shared" si="239"/>
        <v>60000</v>
      </c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6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</row>
    <row r="382" spans="1:188" ht="48" customHeight="1" x14ac:dyDescent="0.2">
      <c r="A382" s="57"/>
      <c r="B382" s="58"/>
      <c r="C382" s="58"/>
      <c r="D382" s="58"/>
      <c r="E382" s="58" t="s">
        <v>36</v>
      </c>
      <c r="F382" s="59">
        <v>18</v>
      </c>
      <c r="G382" s="125" t="s">
        <v>122</v>
      </c>
      <c r="H382" s="61"/>
      <c r="I382" s="61"/>
      <c r="J382" s="60">
        <f>H382+I382</f>
        <v>0</v>
      </c>
      <c r="K382" s="61"/>
      <c r="L382" s="72" t="e">
        <f>#REF!+K382</f>
        <v>#REF!</v>
      </c>
      <c r="M382" s="61"/>
      <c r="N382" s="72" t="e">
        <f>L382+M382</f>
        <v>#REF!</v>
      </c>
      <c r="O382" s="72"/>
      <c r="P382" s="72" t="e">
        <f>O382+N382</f>
        <v>#REF!</v>
      </c>
      <c r="Q382" s="63"/>
      <c r="R382" s="72" t="e">
        <f>P382+Q382</f>
        <v>#REF!</v>
      </c>
      <c r="S382" s="72"/>
      <c r="T382" s="72" t="e">
        <f>R382+S382</f>
        <v>#REF!</v>
      </c>
      <c r="U382" s="72"/>
      <c r="V382" s="72" t="e">
        <f>T382+U382</f>
        <v>#REF!</v>
      </c>
      <c r="W382" s="72"/>
      <c r="X382" s="72" t="e">
        <f>V382+W382</f>
        <v>#REF!</v>
      </c>
      <c r="Y382" s="50"/>
      <c r="Z382" s="72" t="e">
        <f>X382+Y382</f>
        <v>#REF!</v>
      </c>
      <c r="AA382" s="72"/>
      <c r="AB382" s="128" t="e">
        <f>Z382+AA382</f>
        <v>#REF!</v>
      </c>
      <c r="AC382" s="72">
        <v>60000</v>
      </c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</row>
    <row r="383" spans="1:188" ht="15.75" x14ac:dyDescent="0.2">
      <c r="A383" s="38"/>
      <c r="B383" s="39"/>
      <c r="C383" s="39"/>
      <c r="D383" s="39">
        <v>55</v>
      </c>
      <c r="E383" s="39"/>
      <c r="F383" s="40"/>
      <c r="G383" s="122" t="s">
        <v>286</v>
      </c>
      <c r="H383" s="113">
        <f t="shared" ref="H383:L383" si="240">H384+H387</f>
        <v>0</v>
      </c>
      <c r="I383" s="144">
        <f>I384+I387</f>
        <v>0</v>
      </c>
      <c r="J383" s="113">
        <f t="shared" si="240"/>
        <v>0</v>
      </c>
      <c r="K383" s="144">
        <f>K384+K387</f>
        <v>0</v>
      </c>
      <c r="L383" s="113" t="e">
        <f t="shared" si="240"/>
        <v>#REF!</v>
      </c>
      <c r="M383" s="113">
        <f>M384+M387</f>
        <v>0</v>
      </c>
      <c r="N383" s="113" t="e">
        <f t="shared" ref="N383:AB383" si="241">N384+N387</f>
        <v>#REF!</v>
      </c>
      <c r="O383" s="113">
        <f t="shared" si="241"/>
        <v>0</v>
      </c>
      <c r="P383" s="113" t="e">
        <f t="shared" si="241"/>
        <v>#REF!</v>
      </c>
      <c r="Q383" s="144">
        <f>Q384+Q387</f>
        <v>0</v>
      </c>
      <c r="R383" s="113" t="e">
        <f t="shared" si="241"/>
        <v>#REF!</v>
      </c>
      <c r="S383" s="113">
        <f>S384+S387</f>
        <v>0</v>
      </c>
      <c r="T383" s="113" t="e">
        <f t="shared" si="241"/>
        <v>#REF!</v>
      </c>
      <c r="U383" s="113">
        <f>U384+U387</f>
        <v>0</v>
      </c>
      <c r="V383" s="113" t="e">
        <f t="shared" si="241"/>
        <v>#REF!</v>
      </c>
      <c r="W383" s="113">
        <f>W384+W387</f>
        <v>0</v>
      </c>
      <c r="X383" s="113" t="e">
        <f t="shared" si="241"/>
        <v>#REF!</v>
      </c>
      <c r="Y383" s="113">
        <f>Y384+Y387</f>
        <v>0</v>
      </c>
      <c r="Z383" s="113" t="e">
        <f t="shared" si="241"/>
        <v>#REF!</v>
      </c>
      <c r="AA383" s="113">
        <f>AA384+AA387</f>
        <v>0</v>
      </c>
      <c r="AB383" s="114" t="e">
        <f t="shared" si="241"/>
        <v>#REF!</v>
      </c>
      <c r="AC383" s="113">
        <f>AC384+AC387</f>
        <v>0</v>
      </c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</row>
    <row r="384" spans="1:188" ht="15.75" x14ac:dyDescent="0.2">
      <c r="A384" s="38"/>
      <c r="B384" s="39"/>
      <c r="C384" s="39"/>
      <c r="D384" s="39"/>
      <c r="E384" s="39" t="s">
        <v>36</v>
      </c>
      <c r="F384" s="40"/>
      <c r="G384" s="122" t="s">
        <v>287</v>
      </c>
      <c r="H384" s="113">
        <f t="shared" ref="H384:L384" si="242">H385+H386</f>
        <v>0</v>
      </c>
      <c r="I384" s="144">
        <f>I385+I386</f>
        <v>0</v>
      </c>
      <c r="J384" s="113">
        <f t="shared" si="242"/>
        <v>0</v>
      </c>
      <c r="K384" s="144">
        <f>K385+K386</f>
        <v>0</v>
      </c>
      <c r="L384" s="113" t="e">
        <f t="shared" si="242"/>
        <v>#REF!</v>
      </c>
      <c r="M384" s="113">
        <f>M385+M386</f>
        <v>0</v>
      </c>
      <c r="N384" s="113" t="e">
        <f t="shared" ref="N384:AB384" si="243">N385+N386</f>
        <v>#REF!</v>
      </c>
      <c r="O384" s="113">
        <f t="shared" si="243"/>
        <v>0</v>
      </c>
      <c r="P384" s="113" t="e">
        <f t="shared" si="243"/>
        <v>#REF!</v>
      </c>
      <c r="Q384" s="144">
        <f>Q385+Q386</f>
        <v>0</v>
      </c>
      <c r="R384" s="113" t="e">
        <f t="shared" si="243"/>
        <v>#REF!</v>
      </c>
      <c r="S384" s="113">
        <f>S385+S386</f>
        <v>0</v>
      </c>
      <c r="T384" s="113" t="e">
        <f t="shared" si="243"/>
        <v>#REF!</v>
      </c>
      <c r="U384" s="113">
        <f>U385+U386</f>
        <v>0</v>
      </c>
      <c r="V384" s="113" t="e">
        <f t="shared" si="243"/>
        <v>#REF!</v>
      </c>
      <c r="W384" s="113">
        <f>W385+W386</f>
        <v>0</v>
      </c>
      <c r="X384" s="113" t="e">
        <f t="shared" si="243"/>
        <v>#REF!</v>
      </c>
      <c r="Y384" s="113">
        <f>Y385+Y386</f>
        <v>0</v>
      </c>
      <c r="Z384" s="113" t="e">
        <f t="shared" si="243"/>
        <v>#REF!</v>
      </c>
      <c r="AA384" s="113">
        <f>AA385+AA386</f>
        <v>0</v>
      </c>
      <c r="AB384" s="114" t="e">
        <f t="shared" si="243"/>
        <v>#REF!</v>
      </c>
      <c r="AC384" s="113">
        <f>AC385+AC386</f>
        <v>0</v>
      </c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I384" s="6"/>
      <c r="EJ384" s="6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</row>
    <row r="385" spans="1:188" ht="30" x14ac:dyDescent="0.2">
      <c r="A385" s="57"/>
      <c r="B385" s="58"/>
      <c r="C385" s="58"/>
      <c r="D385" s="58"/>
      <c r="E385" s="58"/>
      <c r="F385" s="59" t="s">
        <v>144</v>
      </c>
      <c r="G385" s="125" t="s">
        <v>288</v>
      </c>
      <c r="H385" s="143"/>
      <c r="I385" s="61"/>
      <c r="J385" s="60">
        <f>H385+I385</f>
        <v>0</v>
      </c>
      <c r="K385" s="61"/>
      <c r="L385" s="72" t="e">
        <f>#REF!+K385</f>
        <v>#REF!</v>
      </c>
      <c r="M385" s="143"/>
      <c r="N385" s="72" t="e">
        <f>L385+M385</f>
        <v>#REF!</v>
      </c>
      <c r="O385" s="72"/>
      <c r="P385" s="72" t="e">
        <f>O385+N385</f>
        <v>#REF!</v>
      </c>
      <c r="Q385" s="63"/>
      <c r="R385" s="72" t="e">
        <f>P385+Q385</f>
        <v>#REF!</v>
      </c>
      <c r="S385" s="72"/>
      <c r="T385" s="72" t="e">
        <f>R385+S385</f>
        <v>#REF!</v>
      </c>
      <c r="U385" s="72"/>
      <c r="V385" s="72" t="e">
        <f>T385+U385</f>
        <v>#REF!</v>
      </c>
      <c r="W385" s="72"/>
      <c r="X385" s="72" t="e">
        <f>V385+W385</f>
        <v>#REF!</v>
      </c>
      <c r="Y385" s="50"/>
      <c r="Z385" s="72" t="e">
        <f>X385+Y385</f>
        <v>#REF!</v>
      </c>
      <c r="AA385" s="72"/>
      <c r="AB385" s="128" t="e">
        <f>Z385+AA385</f>
        <v>#REF!</v>
      </c>
      <c r="AC385" s="7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6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</row>
    <row r="386" spans="1:188" ht="30" x14ac:dyDescent="0.2">
      <c r="A386" s="57"/>
      <c r="B386" s="58"/>
      <c r="C386" s="58"/>
      <c r="D386" s="58"/>
      <c r="E386" s="58"/>
      <c r="F386" s="59">
        <v>11</v>
      </c>
      <c r="G386" s="125" t="s">
        <v>289</v>
      </c>
      <c r="H386" s="143"/>
      <c r="I386" s="61"/>
      <c r="J386" s="60">
        <f>H386+I386</f>
        <v>0</v>
      </c>
      <c r="K386" s="61"/>
      <c r="L386" s="72" t="e">
        <f>#REF!+K386</f>
        <v>#REF!</v>
      </c>
      <c r="M386" s="143"/>
      <c r="N386" s="72" t="e">
        <f>L386+M386</f>
        <v>#REF!</v>
      </c>
      <c r="O386" s="72"/>
      <c r="P386" s="72" t="e">
        <f>O386+N386</f>
        <v>#REF!</v>
      </c>
      <c r="Q386" s="63"/>
      <c r="R386" s="72" t="e">
        <f>P386+Q386</f>
        <v>#REF!</v>
      </c>
      <c r="S386" s="72"/>
      <c r="T386" s="72" t="e">
        <f>R386+S386</f>
        <v>#REF!</v>
      </c>
      <c r="U386" s="72"/>
      <c r="V386" s="72" t="e">
        <f>T386+U386</f>
        <v>#REF!</v>
      </c>
      <c r="W386" s="72"/>
      <c r="X386" s="72" t="e">
        <f>V386+W386</f>
        <v>#REF!</v>
      </c>
      <c r="Y386" s="50"/>
      <c r="Z386" s="72" t="e">
        <f>X386+Y386</f>
        <v>#REF!</v>
      </c>
      <c r="AA386" s="72"/>
      <c r="AB386" s="128" t="e">
        <f>Z386+AA386</f>
        <v>#REF!</v>
      </c>
      <c r="AC386" s="7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I386" s="6"/>
      <c r="EJ386" s="6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</row>
    <row r="387" spans="1:188" ht="31.5" x14ac:dyDescent="0.2">
      <c r="A387" s="38"/>
      <c r="B387" s="39"/>
      <c r="C387" s="39"/>
      <c r="D387" s="39"/>
      <c r="E387" s="39" t="s">
        <v>34</v>
      </c>
      <c r="F387" s="40"/>
      <c r="G387" s="112" t="s">
        <v>290</v>
      </c>
      <c r="H387" s="113">
        <f t="shared" ref="H387:AB387" si="244">H388</f>
        <v>0</v>
      </c>
      <c r="I387" s="144">
        <f t="shared" si="244"/>
        <v>0</v>
      </c>
      <c r="J387" s="113">
        <f t="shared" si="244"/>
        <v>0</v>
      </c>
      <c r="K387" s="144">
        <f t="shared" si="244"/>
        <v>0</v>
      </c>
      <c r="L387" s="113" t="e">
        <f t="shared" si="244"/>
        <v>#REF!</v>
      </c>
      <c r="M387" s="113">
        <f>M388</f>
        <v>0</v>
      </c>
      <c r="N387" s="113" t="e">
        <f t="shared" si="244"/>
        <v>#REF!</v>
      </c>
      <c r="O387" s="113">
        <f t="shared" si="244"/>
        <v>0</v>
      </c>
      <c r="P387" s="113" t="e">
        <f t="shared" si="244"/>
        <v>#REF!</v>
      </c>
      <c r="Q387" s="144">
        <f>Q388</f>
        <v>0</v>
      </c>
      <c r="R387" s="113" t="e">
        <f t="shared" si="244"/>
        <v>#REF!</v>
      </c>
      <c r="S387" s="113">
        <f>S388</f>
        <v>0</v>
      </c>
      <c r="T387" s="113" t="e">
        <f t="shared" si="244"/>
        <v>#REF!</v>
      </c>
      <c r="U387" s="113">
        <f>U388</f>
        <v>0</v>
      </c>
      <c r="V387" s="113" t="e">
        <f t="shared" si="244"/>
        <v>#REF!</v>
      </c>
      <c r="W387" s="113">
        <f>W388</f>
        <v>0</v>
      </c>
      <c r="X387" s="113" t="e">
        <f t="shared" si="244"/>
        <v>#REF!</v>
      </c>
      <c r="Y387" s="113">
        <f>Y388</f>
        <v>0</v>
      </c>
      <c r="Z387" s="113" t="e">
        <f t="shared" si="244"/>
        <v>#REF!</v>
      </c>
      <c r="AA387" s="113">
        <f>AA388</f>
        <v>0</v>
      </c>
      <c r="AB387" s="114" t="e">
        <f t="shared" si="244"/>
        <v>#REF!</v>
      </c>
      <c r="AC387" s="113">
        <f>AC388</f>
        <v>0</v>
      </c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I387" s="6"/>
      <c r="EJ387" s="6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</row>
    <row r="388" spans="1:188" x14ac:dyDescent="0.2">
      <c r="A388" s="57"/>
      <c r="B388" s="58"/>
      <c r="C388" s="58"/>
      <c r="D388" s="58"/>
      <c r="E388" s="58"/>
      <c r="F388" s="59" t="s">
        <v>36</v>
      </c>
      <c r="G388" s="125" t="s">
        <v>291</v>
      </c>
      <c r="H388" s="143"/>
      <c r="I388" s="61"/>
      <c r="J388" s="60">
        <f>H388+I388</f>
        <v>0</v>
      </c>
      <c r="K388" s="61"/>
      <c r="L388" s="72" t="e">
        <f>#REF!+K388</f>
        <v>#REF!</v>
      </c>
      <c r="M388" s="143"/>
      <c r="N388" s="72" t="e">
        <f>L388+M388</f>
        <v>#REF!</v>
      </c>
      <c r="O388" s="169"/>
      <c r="P388" s="169" t="e">
        <f>O388+N388</f>
        <v>#REF!</v>
      </c>
      <c r="Q388" s="63"/>
      <c r="R388" s="169" t="e">
        <f>P388+Q388</f>
        <v>#REF!</v>
      </c>
      <c r="S388" s="169"/>
      <c r="T388" s="169" t="e">
        <f>R388+S388</f>
        <v>#REF!</v>
      </c>
      <c r="U388" s="169"/>
      <c r="V388" s="169" t="e">
        <f>T388+U388</f>
        <v>#REF!</v>
      </c>
      <c r="W388" s="169"/>
      <c r="X388" s="169" t="e">
        <f>V388+W388</f>
        <v>#REF!</v>
      </c>
      <c r="Y388" s="170"/>
      <c r="Z388" s="169" t="e">
        <f>X388+Y388</f>
        <v>#REF!</v>
      </c>
      <c r="AA388" s="169"/>
      <c r="AB388" s="128" t="e">
        <f>Z388+AA388</f>
        <v>#REF!</v>
      </c>
      <c r="AC388" s="169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  <c r="EI388" s="6"/>
      <c r="EJ388" s="6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</row>
    <row r="389" spans="1:188" ht="31.5" x14ac:dyDescent="0.2">
      <c r="A389" s="38"/>
      <c r="B389" s="39"/>
      <c r="C389" s="39"/>
      <c r="D389" s="39">
        <v>56</v>
      </c>
      <c r="E389" s="39"/>
      <c r="F389" s="40"/>
      <c r="G389" s="112" t="s">
        <v>198</v>
      </c>
      <c r="H389" s="111">
        <f>+H390+H391+H392+H393+H394+H395</f>
        <v>0</v>
      </c>
      <c r="I389" s="111">
        <f t="shared" ref="I389:AB389" si="245">+I390+I391+I392+I393+I394+I395</f>
        <v>0</v>
      </c>
      <c r="J389" s="111">
        <f t="shared" si="245"/>
        <v>0</v>
      </c>
      <c r="K389" s="111">
        <f t="shared" si="245"/>
        <v>0</v>
      </c>
      <c r="L389" s="111" t="e">
        <f t="shared" si="245"/>
        <v>#REF!</v>
      </c>
      <c r="M389" s="111">
        <f t="shared" si="245"/>
        <v>0</v>
      </c>
      <c r="N389" s="111" t="e">
        <f t="shared" si="245"/>
        <v>#REF!</v>
      </c>
      <c r="O389" s="111">
        <f t="shared" si="245"/>
        <v>0</v>
      </c>
      <c r="P389" s="111" t="e">
        <f t="shared" si="245"/>
        <v>#REF!</v>
      </c>
      <c r="Q389" s="111">
        <f t="shared" si="245"/>
        <v>0</v>
      </c>
      <c r="R389" s="111" t="e">
        <f t="shared" si="245"/>
        <v>#REF!</v>
      </c>
      <c r="S389" s="111">
        <f t="shared" si="245"/>
        <v>0</v>
      </c>
      <c r="T389" s="111" t="e">
        <f t="shared" si="245"/>
        <v>#REF!</v>
      </c>
      <c r="U389" s="111">
        <f t="shared" si="245"/>
        <v>0</v>
      </c>
      <c r="V389" s="111" t="e">
        <f t="shared" si="245"/>
        <v>#REF!</v>
      </c>
      <c r="W389" s="111">
        <f t="shared" si="245"/>
        <v>0</v>
      </c>
      <c r="X389" s="111" t="e">
        <f t="shared" si="245"/>
        <v>#REF!</v>
      </c>
      <c r="Y389" s="111">
        <f t="shared" si="245"/>
        <v>0</v>
      </c>
      <c r="Z389" s="111" t="e">
        <f t="shared" si="245"/>
        <v>#REF!</v>
      </c>
      <c r="AA389" s="111">
        <f t="shared" si="245"/>
        <v>0</v>
      </c>
      <c r="AB389" s="111" t="e">
        <f t="shared" si="245"/>
        <v>#REF!</v>
      </c>
      <c r="AC389" s="113">
        <f>AC390+AC391+AC394</f>
        <v>57600</v>
      </c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  <c r="GF389" s="4"/>
    </row>
    <row r="390" spans="1:188" ht="15.75" x14ac:dyDescent="0.2">
      <c r="A390" s="57"/>
      <c r="B390" s="58"/>
      <c r="C390" s="58"/>
      <c r="D390" s="58"/>
      <c r="E390" s="171" t="s">
        <v>75</v>
      </c>
      <c r="F390" s="59"/>
      <c r="G390" s="125" t="s">
        <v>292</v>
      </c>
      <c r="H390" s="127"/>
      <c r="I390" s="63"/>
      <c r="J390" s="60">
        <f t="shared" ref="J390:J395" si="246">H390+I390</f>
        <v>0</v>
      </c>
      <c r="K390" s="63"/>
      <c r="L390" s="127" t="e">
        <f>#REF!+K390</f>
        <v>#REF!</v>
      </c>
      <c r="M390" s="127"/>
      <c r="N390" s="127" t="e">
        <f t="shared" ref="N390:N395" si="247">L390+M390</f>
        <v>#REF!</v>
      </c>
      <c r="O390" s="161"/>
      <c r="P390" s="161" t="e">
        <f t="shared" ref="P390:P395" si="248">N390+O390</f>
        <v>#REF!</v>
      </c>
      <c r="Q390" s="144"/>
      <c r="R390" s="161" t="e">
        <f t="shared" ref="R390:R395" si="249">P390+Q390</f>
        <v>#REF!</v>
      </c>
      <c r="S390" s="161"/>
      <c r="T390" s="161" t="e">
        <f t="shared" ref="T390:T395" si="250">R390+S390</f>
        <v>#REF!</v>
      </c>
      <c r="U390" s="161"/>
      <c r="V390" s="161" t="e">
        <f t="shared" ref="V390:V395" si="251">T390+U390</f>
        <v>#REF!</v>
      </c>
      <c r="W390" s="161"/>
      <c r="X390" s="161" t="e">
        <f t="shared" ref="X390:X395" si="252">V390+W390</f>
        <v>#REF!</v>
      </c>
      <c r="Y390" s="161"/>
      <c r="Z390" s="161" t="e">
        <f t="shared" ref="Z390:Z395" si="253">X390+Y390</f>
        <v>#REF!</v>
      </c>
      <c r="AA390" s="161"/>
      <c r="AB390" s="161" t="e">
        <f t="shared" ref="AB390:AB395" si="254">Z390+AA390</f>
        <v>#REF!</v>
      </c>
      <c r="AC390" s="161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</row>
    <row r="391" spans="1:188" x14ac:dyDescent="0.2">
      <c r="A391" s="57"/>
      <c r="B391" s="58"/>
      <c r="C391" s="58"/>
      <c r="D391" s="58"/>
      <c r="E391" s="171" t="s">
        <v>77</v>
      </c>
      <c r="F391" s="59"/>
      <c r="G391" s="125" t="s">
        <v>222</v>
      </c>
      <c r="H391" s="143"/>
      <c r="I391" s="61"/>
      <c r="J391" s="60">
        <f t="shared" si="246"/>
        <v>0</v>
      </c>
      <c r="K391" s="61"/>
      <c r="L391" s="127" t="e">
        <f>#REF!+K391</f>
        <v>#REF!</v>
      </c>
      <c r="M391" s="61"/>
      <c r="N391" s="127" t="e">
        <f t="shared" si="247"/>
        <v>#REF!</v>
      </c>
      <c r="O391" s="72"/>
      <c r="P391" s="161" t="e">
        <f t="shared" si="248"/>
        <v>#REF!</v>
      </c>
      <c r="Q391" s="63"/>
      <c r="R391" s="161" t="e">
        <f t="shared" si="249"/>
        <v>#REF!</v>
      </c>
      <c r="S391" s="72"/>
      <c r="T391" s="161" t="e">
        <f t="shared" si="250"/>
        <v>#REF!</v>
      </c>
      <c r="U391" s="72"/>
      <c r="V391" s="161" t="e">
        <f t="shared" si="251"/>
        <v>#REF!</v>
      </c>
      <c r="W391" s="72"/>
      <c r="X391" s="161" t="e">
        <f t="shared" si="252"/>
        <v>#REF!</v>
      </c>
      <c r="Y391" s="50"/>
      <c r="Z391" s="161" t="e">
        <f t="shared" si="253"/>
        <v>#REF!</v>
      </c>
      <c r="AA391" s="72"/>
      <c r="AB391" s="161" t="e">
        <f t="shared" si="254"/>
        <v>#REF!</v>
      </c>
      <c r="AC391" s="72">
        <v>57600</v>
      </c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  <c r="EI391" s="6"/>
      <c r="EJ391" s="6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</row>
    <row r="392" spans="1:188" x14ac:dyDescent="0.2">
      <c r="A392" s="57"/>
      <c r="B392" s="58"/>
      <c r="C392" s="58"/>
      <c r="D392" s="58"/>
      <c r="E392" s="171" t="s">
        <v>82</v>
      </c>
      <c r="F392" s="59"/>
      <c r="G392" s="125" t="s">
        <v>293</v>
      </c>
      <c r="H392" s="143"/>
      <c r="I392" s="61"/>
      <c r="J392" s="60">
        <f t="shared" si="246"/>
        <v>0</v>
      </c>
      <c r="K392" s="61"/>
      <c r="L392" s="127" t="e">
        <f>#REF!+K392</f>
        <v>#REF!</v>
      </c>
      <c r="M392" s="61"/>
      <c r="N392" s="127" t="e">
        <f t="shared" si="247"/>
        <v>#REF!</v>
      </c>
      <c r="O392" s="72"/>
      <c r="P392" s="161" t="e">
        <f t="shared" si="248"/>
        <v>#REF!</v>
      </c>
      <c r="Q392" s="63"/>
      <c r="R392" s="161" t="e">
        <f t="shared" si="249"/>
        <v>#REF!</v>
      </c>
      <c r="S392" s="72"/>
      <c r="T392" s="161" t="e">
        <f t="shared" si="250"/>
        <v>#REF!</v>
      </c>
      <c r="U392" s="72"/>
      <c r="V392" s="161" t="e">
        <f t="shared" si="251"/>
        <v>#REF!</v>
      </c>
      <c r="W392" s="72"/>
      <c r="X392" s="161" t="e">
        <f t="shared" si="252"/>
        <v>#REF!</v>
      </c>
      <c r="Y392" s="50"/>
      <c r="Z392" s="161" t="e">
        <f t="shared" si="253"/>
        <v>#REF!</v>
      </c>
      <c r="AA392" s="72"/>
      <c r="AB392" s="161" t="e">
        <f t="shared" si="254"/>
        <v>#REF!</v>
      </c>
      <c r="AC392" s="7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/>
      <c r="ED392" s="6"/>
      <c r="EE392" s="6"/>
      <c r="EF392" s="6"/>
      <c r="EG392" s="6"/>
      <c r="EH392" s="6"/>
      <c r="EI392" s="6"/>
      <c r="EJ392" s="6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</row>
    <row r="393" spans="1:188" ht="30" x14ac:dyDescent="0.2">
      <c r="A393" s="57"/>
      <c r="B393" s="58"/>
      <c r="C393" s="58"/>
      <c r="D393" s="58"/>
      <c r="E393" s="171" t="s">
        <v>294</v>
      </c>
      <c r="F393" s="59"/>
      <c r="G393" s="125" t="s">
        <v>295</v>
      </c>
      <c r="H393" s="143"/>
      <c r="I393" s="61"/>
      <c r="J393" s="60">
        <f t="shared" si="246"/>
        <v>0</v>
      </c>
      <c r="K393" s="61"/>
      <c r="L393" s="127" t="e">
        <f>#REF!+K393</f>
        <v>#REF!</v>
      </c>
      <c r="M393" s="61"/>
      <c r="N393" s="127" t="e">
        <f t="shared" si="247"/>
        <v>#REF!</v>
      </c>
      <c r="O393" s="72"/>
      <c r="P393" s="161" t="e">
        <f t="shared" si="248"/>
        <v>#REF!</v>
      </c>
      <c r="Q393" s="63"/>
      <c r="R393" s="161" t="e">
        <f t="shared" si="249"/>
        <v>#REF!</v>
      </c>
      <c r="S393" s="72"/>
      <c r="T393" s="161" t="e">
        <f t="shared" si="250"/>
        <v>#REF!</v>
      </c>
      <c r="U393" s="72"/>
      <c r="V393" s="161" t="e">
        <f t="shared" si="251"/>
        <v>#REF!</v>
      </c>
      <c r="W393" s="72"/>
      <c r="X393" s="161" t="e">
        <f t="shared" si="252"/>
        <v>#REF!</v>
      </c>
      <c r="Y393" s="50"/>
      <c r="Z393" s="161" t="e">
        <f t="shared" si="253"/>
        <v>#REF!</v>
      </c>
      <c r="AA393" s="72"/>
      <c r="AB393" s="161" t="e">
        <f t="shared" si="254"/>
        <v>#REF!</v>
      </c>
      <c r="AC393" s="7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6"/>
      <c r="EB393" s="6"/>
      <c r="EC393" s="6"/>
      <c r="ED393" s="6"/>
      <c r="EE393" s="6"/>
      <c r="EF393" s="6"/>
      <c r="EG393" s="6"/>
      <c r="EH393" s="6"/>
      <c r="EI393" s="6"/>
      <c r="EJ393" s="6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</row>
    <row r="394" spans="1:188" x14ac:dyDescent="0.2">
      <c r="A394" s="57"/>
      <c r="B394" s="58"/>
      <c r="C394" s="58"/>
      <c r="D394" s="58"/>
      <c r="E394" s="171" t="s">
        <v>296</v>
      </c>
      <c r="F394" s="59"/>
      <c r="G394" s="125" t="s">
        <v>297</v>
      </c>
      <c r="H394" s="143"/>
      <c r="I394" s="61"/>
      <c r="J394" s="60">
        <f t="shared" si="246"/>
        <v>0</v>
      </c>
      <c r="K394" s="61"/>
      <c r="L394" s="127" t="e">
        <f>#REF!+K394</f>
        <v>#REF!</v>
      </c>
      <c r="M394" s="143"/>
      <c r="N394" s="127" t="e">
        <f t="shared" si="247"/>
        <v>#REF!</v>
      </c>
      <c r="O394" s="72"/>
      <c r="P394" s="161" t="e">
        <f t="shared" si="248"/>
        <v>#REF!</v>
      </c>
      <c r="Q394" s="63"/>
      <c r="R394" s="161" t="e">
        <f t="shared" si="249"/>
        <v>#REF!</v>
      </c>
      <c r="S394" s="72"/>
      <c r="T394" s="161" t="e">
        <f t="shared" si="250"/>
        <v>#REF!</v>
      </c>
      <c r="U394" s="72"/>
      <c r="V394" s="161" t="e">
        <f t="shared" si="251"/>
        <v>#REF!</v>
      </c>
      <c r="W394" s="72"/>
      <c r="X394" s="161" t="e">
        <f t="shared" si="252"/>
        <v>#REF!</v>
      </c>
      <c r="Y394" s="50"/>
      <c r="Z394" s="161" t="e">
        <f t="shared" si="253"/>
        <v>#REF!</v>
      </c>
      <c r="AA394" s="72"/>
      <c r="AB394" s="161" t="e">
        <f t="shared" si="254"/>
        <v>#REF!</v>
      </c>
      <c r="AC394" s="7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/>
      <c r="DZ394" s="6"/>
      <c r="EA394" s="6"/>
      <c r="EB394" s="6"/>
      <c r="EC394" s="6"/>
      <c r="ED394" s="6"/>
      <c r="EE394" s="6"/>
      <c r="EF394" s="6"/>
      <c r="EG394" s="6"/>
      <c r="EH394" s="6"/>
      <c r="EI394" s="6"/>
      <c r="EJ394" s="6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</row>
    <row r="395" spans="1:188" x14ac:dyDescent="0.2">
      <c r="A395" s="57"/>
      <c r="B395" s="58"/>
      <c r="C395" s="58"/>
      <c r="D395" s="58"/>
      <c r="E395" s="171" t="s">
        <v>298</v>
      </c>
      <c r="F395" s="59"/>
      <c r="G395" s="125" t="s">
        <v>299</v>
      </c>
      <c r="H395" s="143"/>
      <c r="I395" s="61"/>
      <c r="J395" s="60">
        <f t="shared" si="246"/>
        <v>0</v>
      </c>
      <c r="K395" s="61"/>
      <c r="L395" s="127" t="e">
        <f>#REF!+K395</f>
        <v>#REF!</v>
      </c>
      <c r="M395" s="143"/>
      <c r="N395" s="127" t="e">
        <f t="shared" si="247"/>
        <v>#REF!</v>
      </c>
      <c r="O395" s="72"/>
      <c r="P395" s="161" t="e">
        <f t="shared" si="248"/>
        <v>#REF!</v>
      </c>
      <c r="Q395" s="63"/>
      <c r="R395" s="161" t="e">
        <f t="shared" si="249"/>
        <v>#REF!</v>
      </c>
      <c r="S395" s="72"/>
      <c r="T395" s="161" t="e">
        <f t="shared" si="250"/>
        <v>#REF!</v>
      </c>
      <c r="U395" s="72"/>
      <c r="V395" s="161" t="e">
        <f t="shared" si="251"/>
        <v>#REF!</v>
      </c>
      <c r="W395" s="72"/>
      <c r="X395" s="161" t="e">
        <f t="shared" si="252"/>
        <v>#REF!</v>
      </c>
      <c r="Y395" s="50"/>
      <c r="Z395" s="161" t="e">
        <f t="shared" si="253"/>
        <v>#REF!</v>
      </c>
      <c r="AA395" s="72"/>
      <c r="AB395" s="161" t="e">
        <f t="shared" si="254"/>
        <v>#REF!</v>
      </c>
      <c r="AC395" s="7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/>
      <c r="DZ395" s="6"/>
      <c r="EA395" s="6"/>
      <c r="EB395" s="6"/>
      <c r="EC395" s="6"/>
      <c r="ED395" s="6"/>
      <c r="EE395" s="6"/>
      <c r="EF395" s="6"/>
      <c r="EG395" s="6"/>
      <c r="EH395" s="6"/>
      <c r="EI395" s="6"/>
      <c r="EJ395" s="6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</row>
    <row r="396" spans="1:188" ht="15.75" x14ac:dyDescent="0.25">
      <c r="A396" s="172"/>
      <c r="B396" s="173"/>
      <c r="C396" s="173"/>
      <c r="D396" s="173">
        <v>57</v>
      </c>
      <c r="E396" s="173"/>
      <c r="F396" s="174"/>
      <c r="G396" s="112" t="s">
        <v>300</v>
      </c>
      <c r="H396" s="113">
        <f t="shared" ref="H396:AC396" si="255">H397</f>
        <v>2873268</v>
      </c>
      <c r="I396" s="113">
        <f t="shared" si="255"/>
        <v>467180</v>
      </c>
      <c r="J396" s="113">
        <f>+H396+I396</f>
        <v>3340448</v>
      </c>
      <c r="K396" s="113">
        <f t="shared" si="255"/>
        <v>0</v>
      </c>
      <c r="L396" s="113" t="e">
        <f>+#REF!+K396</f>
        <v>#REF!</v>
      </c>
      <c r="M396" s="113">
        <f t="shared" si="255"/>
        <v>0</v>
      </c>
      <c r="N396" s="113" t="e">
        <f>+L396+M396</f>
        <v>#REF!</v>
      </c>
      <c r="O396" s="113">
        <f t="shared" si="255"/>
        <v>0</v>
      </c>
      <c r="P396" s="113" t="e">
        <f>+N396+O396</f>
        <v>#REF!</v>
      </c>
      <c r="Q396" s="113">
        <f t="shared" si="255"/>
        <v>0</v>
      </c>
      <c r="R396" s="113" t="e">
        <f>+P396+Q396</f>
        <v>#REF!</v>
      </c>
      <c r="S396" s="113">
        <f t="shared" si="255"/>
        <v>0</v>
      </c>
      <c r="T396" s="113" t="e">
        <f>+R396+S396</f>
        <v>#REF!</v>
      </c>
      <c r="U396" s="113">
        <f t="shared" si="255"/>
        <v>0</v>
      </c>
      <c r="V396" s="113" t="e">
        <f>+T396+U396</f>
        <v>#REF!</v>
      </c>
      <c r="W396" s="113">
        <f t="shared" si="255"/>
        <v>0</v>
      </c>
      <c r="X396" s="113" t="e">
        <f>+V396+W396</f>
        <v>#REF!</v>
      </c>
      <c r="Y396" s="113">
        <f t="shared" si="255"/>
        <v>0</v>
      </c>
      <c r="Z396" s="113" t="e">
        <f>+X396+Y396</f>
        <v>#REF!</v>
      </c>
      <c r="AA396" s="113">
        <f t="shared" si="255"/>
        <v>0</v>
      </c>
      <c r="AB396" s="113" t="e">
        <f>+Z396+AA396</f>
        <v>#REF!</v>
      </c>
      <c r="AC396" s="113" t="e">
        <f t="shared" si="255"/>
        <v>#REF!</v>
      </c>
      <c r="AD396" s="92"/>
      <c r="AE396" s="92"/>
      <c r="AF396" s="92"/>
      <c r="AG396" s="92"/>
      <c r="AH396" s="92"/>
      <c r="AI396" s="92"/>
      <c r="AJ396" s="92"/>
      <c r="AK396" s="92"/>
      <c r="AL396" s="92"/>
      <c r="AM396" s="92"/>
      <c r="AN396" s="92"/>
      <c r="AO396" s="92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2"/>
      <c r="BC396" s="92"/>
      <c r="BD396" s="92"/>
      <c r="BE396" s="92"/>
      <c r="BF396" s="92"/>
      <c r="BG396" s="92"/>
      <c r="BH396" s="92"/>
      <c r="BI396" s="92"/>
      <c r="BJ396" s="92"/>
      <c r="BK396" s="92"/>
      <c r="BL396" s="92"/>
      <c r="BM396" s="92"/>
      <c r="BN396" s="92"/>
      <c r="BO396" s="92"/>
      <c r="BP396" s="92"/>
      <c r="BQ396" s="92"/>
      <c r="BR396" s="92"/>
      <c r="BS396" s="92"/>
      <c r="BT396" s="92"/>
      <c r="BU396" s="92"/>
      <c r="BV396" s="92"/>
      <c r="BW396" s="92"/>
      <c r="BX396" s="92"/>
      <c r="BY396" s="92"/>
      <c r="BZ396" s="92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</row>
    <row r="397" spans="1:188" ht="15.75" x14ac:dyDescent="0.25">
      <c r="A397" s="172"/>
      <c r="B397" s="173"/>
      <c r="C397" s="173"/>
      <c r="D397" s="173"/>
      <c r="E397" s="173" t="s">
        <v>34</v>
      </c>
      <c r="F397" s="174"/>
      <c r="G397" s="112" t="s">
        <v>301</v>
      </c>
      <c r="H397" s="113">
        <f t="shared" ref="H397:AC397" si="256">+H398</f>
        <v>2873268</v>
      </c>
      <c r="I397" s="113">
        <f t="shared" si="256"/>
        <v>467180</v>
      </c>
      <c r="J397" s="113">
        <f t="shared" ref="J397:V423" si="257">+H397+I397</f>
        <v>3340448</v>
      </c>
      <c r="K397" s="113">
        <f t="shared" si="256"/>
        <v>0</v>
      </c>
      <c r="L397" s="113" t="e">
        <f>+#REF!+K397</f>
        <v>#REF!</v>
      </c>
      <c r="M397" s="113">
        <f t="shared" si="256"/>
        <v>0</v>
      </c>
      <c r="N397" s="113" t="e">
        <f t="shared" si="257"/>
        <v>#REF!</v>
      </c>
      <c r="O397" s="113">
        <f t="shared" si="256"/>
        <v>0</v>
      </c>
      <c r="P397" s="113" t="e">
        <f t="shared" si="257"/>
        <v>#REF!</v>
      </c>
      <c r="Q397" s="113">
        <f t="shared" si="256"/>
        <v>0</v>
      </c>
      <c r="R397" s="113" t="e">
        <f t="shared" si="257"/>
        <v>#REF!</v>
      </c>
      <c r="S397" s="113">
        <f t="shared" si="256"/>
        <v>0</v>
      </c>
      <c r="T397" s="113" t="e">
        <f t="shared" si="257"/>
        <v>#REF!</v>
      </c>
      <c r="U397" s="113">
        <f t="shared" si="256"/>
        <v>0</v>
      </c>
      <c r="V397" s="113" t="e">
        <f t="shared" si="257"/>
        <v>#REF!</v>
      </c>
      <c r="W397" s="113">
        <f t="shared" si="256"/>
        <v>0</v>
      </c>
      <c r="X397" s="113" t="e">
        <f t="shared" ref="X397:Z421" si="258">+V397+W397</f>
        <v>#REF!</v>
      </c>
      <c r="Y397" s="113">
        <f t="shared" si="256"/>
        <v>0</v>
      </c>
      <c r="Z397" s="113" t="e">
        <f t="shared" si="258"/>
        <v>#REF!</v>
      </c>
      <c r="AA397" s="113">
        <f t="shared" si="256"/>
        <v>0</v>
      </c>
      <c r="AB397" s="113" t="e">
        <f t="shared" ref="AB397:AB421" si="259">+Z397+AA397</f>
        <v>#REF!</v>
      </c>
      <c r="AC397" s="113" t="e">
        <f t="shared" si="256"/>
        <v>#REF!</v>
      </c>
      <c r="AD397" s="92"/>
      <c r="AE397" s="92"/>
      <c r="AF397" s="92"/>
      <c r="AG397" s="92"/>
      <c r="AH397" s="92"/>
      <c r="AI397" s="92"/>
      <c r="AJ397" s="92"/>
      <c r="AK397" s="92"/>
      <c r="AL397" s="92"/>
      <c r="AM397" s="92"/>
      <c r="AN397" s="92"/>
      <c r="AO397" s="92"/>
      <c r="AP397" s="92"/>
      <c r="AQ397" s="92"/>
      <c r="AR397" s="92"/>
      <c r="AS397" s="92"/>
      <c r="AT397" s="92"/>
      <c r="AU397" s="92"/>
      <c r="AV397" s="92"/>
      <c r="AW397" s="92"/>
      <c r="AX397" s="92"/>
      <c r="AY397" s="92"/>
      <c r="AZ397" s="92"/>
      <c r="BA397" s="92"/>
      <c r="BB397" s="92"/>
      <c r="BC397" s="92"/>
      <c r="BD397" s="92"/>
      <c r="BE397" s="92"/>
      <c r="BF397" s="92"/>
      <c r="BG397" s="92"/>
      <c r="BH397" s="92"/>
      <c r="BI397" s="92"/>
      <c r="BJ397" s="92"/>
      <c r="BK397" s="92"/>
      <c r="BL397" s="92"/>
      <c r="BM397" s="92"/>
      <c r="BN397" s="92"/>
      <c r="BO397" s="92"/>
      <c r="BP397" s="92"/>
      <c r="BQ397" s="92"/>
      <c r="BR397" s="92"/>
      <c r="BS397" s="92"/>
      <c r="BT397" s="92"/>
      <c r="BU397" s="92"/>
      <c r="BV397" s="92"/>
      <c r="BW397" s="92"/>
      <c r="BX397" s="92"/>
      <c r="BY397" s="92"/>
      <c r="BZ397" s="92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</row>
    <row r="398" spans="1:188" ht="15.75" x14ac:dyDescent="0.25">
      <c r="A398" s="172"/>
      <c r="B398" s="173"/>
      <c r="C398" s="173"/>
      <c r="D398" s="173"/>
      <c r="E398" s="173"/>
      <c r="F398" s="174" t="s">
        <v>36</v>
      </c>
      <c r="G398" s="112" t="s">
        <v>302</v>
      </c>
      <c r="H398" s="113">
        <f>+H399+H409+H411+H416+H417+H418+H419+H420+H421+H413</f>
        <v>2873268</v>
      </c>
      <c r="I398" s="113">
        <f t="shared" ref="I398:AC398" si="260">+I399+I409+I411+I416+I417+I418+I419+I420+I421+I413</f>
        <v>467180</v>
      </c>
      <c r="J398" s="113">
        <f t="shared" si="257"/>
        <v>3340448</v>
      </c>
      <c r="K398" s="113">
        <f t="shared" si="260"/>
        <v>0</v>
      </c>
      <c r="L398" s="113" t="e">
        <f>+#REF!+K398</f>
        <v>#REF!</v>
      </c>
      <c r="M398" s="113">
        <f t="shared" si="260"/>
        <v>0</v>
      </c>
      <c r="N398" s="113" t="e">
        <f t="shared" si="257"/>
        <v>#REF!</v>
      </c>
      <c r="O398" s="113">
        <f t="shared" si="260"/>
        <v>0</v>
      </c>
      <c r="P398" s="113" t="e">
        <f t="shared" si="257"/>
        <v>#REF!</v>
      </c>
      <c r="Q398" s="113">
        <f t="shared" si="260"/>
        <v>0</v>
      </c>
      <c r="R398" s="113" t="e">
        <f t="shared" si="257"/>
        <v>#REF!</v>
      </c>
      <c r="S398" s="113">
        <f t="shared" si="260"/>
        <v>0</v>
      </c>
      <c r="T398" s="113" t="e">
        <f t="shared" si="257"/>
        <v>#REF!</v>
      </c>
      <c r="U398" s="113">
        <f t="shared" si="260"/>
        <v>0</v>
      </c>
      <c r="V398" s="113" t="e">
        <f t="shared" si="257"/>
        <v>#REF!</v>
      </c>
      <c r="W398" s="113">
        <f t="shared" si="260"/>
        <v>0</v>
      </c>
      <c r="X398" s="113" t="e">
        <f t="shared" si="258"/>
        <v>#REF!</v>
      </c>
      <c r="Y398" s="113">
        <f t="shared" si="260"/>
        <v>0</v>
      </c>
      <c r="Z398" s="113" t="e">
        <f t="shared" si="258"/>
        <v>#REF!</v>
      </c>
      <c r="AA398" s="113">
        <f t="shared" si="260"/>
        <v>0</v>
      </c>
      <c r="AB398" s="113" t="e">
        <f t="shared" si="259"/>
        <v>#REF!</v>
      </c>
      <c r="AC398" s="113" t="e">
        <f t="shared" si="260"/>
        <v>#REF!</v>
      </c>
      <c r="AD398" s="92"/>
      <c r="AE398" s="92"/>
      <c r="AF398" s="92"/>
      <c r="AG398" s="92"/>
      <c r="AH398" s="92"/>
      <c r="AI398" s="92"/>
      <c r="AJ398" s="92"/>
      <c r="AK398" s="92"/>
      <c r="AL398" s="92"/>
      <c r="AM398" s="92"/>
      <c r="AN398" s="92"/>
      <c r="AO398" s="92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2"/>
      <c r="BC398" s="92"/>
      <c r="BD398" s="92"/>
      <c r="BE398" s="92"/>
      <c r="BF398" s="92"/>
      <c r="BG398" s="92"/>
      <c r="BH398" s="92"/>
      <c r="BI398" s="92"/>
      <c r="BJ398" s="92"/>
      <c r="BK398" s="92"/>
      <c r="BL398" s="92"/>
      <c r="BM398" s="92"/>
      <c r="BN398" s="92"/>
      <c r="BO398" s="92"/>
      <c r="BP398" s="92"/>
      <c r="BQ398" s="92"/>
      <c r="BR398" s="92"/>
      <c r="BS398" s="92"/>
      <c r="BT398" s="92"/>
      <c r="BU398" s="92"/>
      <c r="BV398" s="92"/>
      <c r="BW398" s="92"/>
      <c r="BX398" s="92"/>
      <c r="BY398" s="92"/>
      <c r="BZ398" s="92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</row>
    <row r="399" spans="1:188" ht="15.75" x14ac:dyDescent="0.25">
      <c r="A399" s="172"/>
      <c r="B399" s="173"/>
      <c r="C399" s="173"/>
      <c r="D399" s="173"/>
      <c r="E399" s="173"/>
      <c r="F399" s="174"/>
      <c r="G399" s="168" t="s">
        <v>303</v>
      </c>
      <c r="H399" s="113">
        <f t="shared" ref="H399:AC399" si="261">+H400+H401</f>
        <v>152964</v>
      </c>
      <c r="I399" s="113">
        <f t="shared" si="261"/>
        <v>24852</v>
      </c>
      <c r="J399" s="113">
        <f t="shared" si="257"/>
        <v>177816</v>
      </c>
      <c r="K399" s="113">
        <f t="shared" si="261"/>
        <v>0</v>
      </c>
      <c r="L399" s="113" t="e">
        <f>+#REF!+K399</f>
        <v>#REF!</v>
      </c>
      <c r="M399" s="113">
        <f t="shared" si="261"/>
        <v>0</v>
      </c>
      <c r="N399" s="113" t="e">
        <f t="shared" si="257"/>
        <v>#REF!</v>
      </c>
      <c r="O399" s="113">
        <f t="shared" si="261"/>
        <v>0</v>
      </c>
      <c r="P399" s="113" t="e">
        <f t="shared" si="257"/>
        <v>#REF!</v>
      </c>
      <c r="Q399" s="113">
        <f t="shared" si="261"/>
        <v>0</v>
      </c>
      <c r="R399" s="113" t="e">
        <f t="shared" si="257"/>
        <v>#REF!</v>
      </c>
      <c r="S399" s="113">
        <f t="shared" si="261"/>
        <v>0</v>
      </c>
      <c r="T399" s="113" t="e">
        <f t="shared" si="257"/>
        <v>#REF!</v>
      </c>
      <c r="U399" s="113">
        <f t="shared" si="261"/>
        <v>0</v>
      </c>
      <c r="V399" s="113" t="e">
        <f t="shared" si="257"/>
        <v>#REF!</v>
      </c>
      <c r="W399" s="113">
        <f t="shared" si="261"/>
        <v>0</v>
      </c>
      <c r="X399" s="113" t="e">
        <f t="shared" si="258"/>
        <v>#REF!</v>
      </c>
      <c r="Y399" s="113">
        <f t="shared" si="261"/>
        <v>0</v>
      </c>
      <c r="Z399" s="113" t="e">
        <f t="shared" si="258"/>
        <v>#REF!</v>
      </c>
      <c r="AA399" s="113">
        <f t="shared" si="261"/>
        <v>0</v>
      </c>
      <c r="AB399" s="113" t="e">
        <f t="shared" si="259"/>
        <v>#REF!</v>
      </c>
      <c r="AC399" s="113">
        <f t="shared" si="261"/>
        <v>0</v>
      </c>
      <c r="AD399" s="92"/>
      <c r="AE399" s="92"/>
      <c r="AF399" s="92"/>
      <c r="AG399" s="92"/>
      <c r="AH399" s="92"/>
      <c r="AI399" s="92"/>
      <c r="AJ399" s="92"/>
      <c r="AK399" s="92"/>
      <c r="AL399" s="92"/>
      <c r="AM399" s="92"/>
      <c r="AN399" s="92"/>
      <c r="AO399" s="92"/>
      <c r="AP399" s="92"/>
      <c r="AQ399" s="92"/>
      <c r="AR399" s="92"/>
      <c r="AS399" s="92"/>
      <c r="AT399" s="92"/>
      <c r="AU399" s="92"/>
      <c r="AV399" s="92"/>
      <c r="AW399" s="92"/>
      <c r="AX399" s="92"/>
      <c r="AY399" s="92"/>
      <c r="AZ399" s="92"/>
      <c r="BA399" s="92"/>
      <c r="BB399" s="92"/>
      <c r="BC399" s="92"/>
      <c r="BD399" s="92"/>
      <c r="BE399" s="92"/>
      <c r="BF399" s="92"/>
      <c r="BG399" s="92"/>
      <c r="BH399" s="92"/>
      <c r="BI399" s="92"/>
      <c r="BJ399" s="92"/>
      <c r="BK399" s="92"/>
      <c r="BL399" s="92"/>
      <c r="BM399" s="92"/>
      <c r="BN399" s="92"/>
      <c r="BO399" s="92"/>
      <c r="BP399" s="92"/>
      <c r="BQ399" s="92"/>
      <c r="BR399" s="92"/>
      <c r="BS399" s="92"/>
      <c r="BT399" s="92"/>
      <c r="BU399" s="92"/>
      <c r="BV399" s="92"/>
      <c r="BW399" s="92"/>
      <c r="BX399" s="92"/>
      <c r="BY399" s="92"/>
      <c r="BZ399" s="92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</row>
    <row r="400" spans="1:188" ht="15.75" x14ac:dyDescent="0.2">
      <c r="A400" s="175"/>
      <c r="B400" s="176"/>
      <c r="C400" s="176"/>
      <c r="D400" s="176"/>
      <c r="E400" s="176"/>
      <c r="F400" s="177"/>
      <c r="G400" s="158" t="s">
        <v>304</v>
      </c>
      <c r="H400" s="159">
        <v>140464</v>
      </c>
      <c r="I400" s="159">
        <v>18602</v>
      </c>
      <c r="J400" s="127">
        <f t="shared" si="257"/>
        <v>159066</v>
      </c>
      <c r="K400" s="159"/>
      <c r="L400" s="113" t="e">
        <f>+#REF!+K400</f>
        <v>#REF!</v>
      </c>
      <c r="M400" s="159"/>
      <c r="N400" s="113" t="e">
        <f t="shared" si="257"/>
        <v>#REF!</v>
      </c>
      <c r="O400" s="50"/>
      <c r="P400" s="113" t="e">
        <f t="shared" si="257"/>
        <v>#REF!</v>
      </c>
      <c r="Q400" s="178"/>
      <c r="R400" s="113" t="e">
        <f t="shared" si="257"/>
        <v>#REF!</v>
      </c>
      <c r="S400" s="50"/>
      <c r="T400" s="113" t="e">
        <f t="shared" si="257"/>
        <v>#REF!</v>
      </c>
      <c r="U400" s="50"/>
      <c r="V400" s="113" t="e">
        <f t="shared" si="257"/>
        <v>#REF!</v>
      </c>
      <c r="W400" s="50"/>
      <c r="X400" s="113" t="e">
        <f t="shared" si="258"/>
        <v>#REF!</v>
      </c>
      <c r="Y400" s="50"/>
      <c r="Z400" s="113" t="e">
        <f t="shared" si="258"/>
        <v>#REF!</v>
      </c>
      <c r="AA400" s="50"/>
      <c r="AB400" s="113" t="e">
        <f t="shared" si="259"/>
        <v>#REF!</v>
      </c>
      <c r="AC400" s="50"/>
      <c r="AD400" s="92"/>
      <c r="AE400" s="92"/>
      <c r="AF400" s="92"/>
      <c r="AG400" s="92"/>
      <c r="AH400" s="92"/>
      <c r="AI400" s="92"/>
      <c r="AJ400" s="92"/>
      <c r="AK400" s="92"/>
      <c r="AL400" s="92"/>
      <c r="AM400" s="92"/>
      <c r="AN400" s="92"/>
      <c r="AO400" s="92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2"/>
      <c r="BC400" s="92"/>
      <c r="BD400" s="92"/>
      <c r="BE400" s="92"/>
      <c r="BF400" s="92"/>
      <c r="BG400" s="92"/>
      <c r="BH400" s="92"/>
      <c r="BI400" s="92"/>
      <c r="BJ400" s="92"/>
      <c r="BK400" s="92"/>
      <c r="BL400" s="92"/>
      <c r="BM400" s="92"/>
      <c r="BN400" s="92"/>
      <c r="BO400" s="92"/>
      <c r="BP400" s="92"/>
      <c r="BQ400" s="92"/>
      <c r="BR400" s="92"/>
      <c r="BS400" s="92"/>
      <c r="BT400" s="92"/>
      <c r="BU400" s="92"/>
      <c r="BV400" s="92"/>
      <c r="BW400" s="92"/>
      <c r="BX400" s="92"/>
      <c r="BY400" s="92"/>
      <c r="BZ400" s="92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</row>
    <row r="401" spans="1:188" ht="15.75" x14ac:dyDescent="0.2">
      <c r="A401" s="175"/>
      <c r="B401" s="176"/>
      <c r="C401" s="176"/>
      <c r="D401" s="176"/>
      <c r="E401" s="176"/>
      <c r="F401" s="177"/>
      <c r="G401" s="158" t="s">
        <v>305</v>
      </c>
      <c r="H401" s="159">
        <v>12500</v>
      </c>
      <c r="I401" s="159">
        <v>6250</v>
      </c>
      <c r="J401" s="127">
        <f t="shared" si="257"/>
        <v>18750</v>
      </c>
      <c r="K401" s="159">
        <f t="shared" ref="K401:AA401" si="262">+K402+K403+K404+K405</f>
        <v>0</v>
      </c>
      <c r="L401" s="113" t="e">
        <f>+#REF!+K401</f>
        <v>#REF!</v>
      </c>
      <c r="M401" s="159">
        <f t="shared" si="262"/>
        <v>0</v>
      </c>
      <c r="N401" s="113" t="e">
        <f t="shared" si="257"/>
        <v>#REF!</v>
      </c>
      <c r="O401" s="159">
        <f t="shared" si="262"/>
        <v>0</v>
      </c>
      <c r="P401" s="113" t="e">
        <f t="shared" si="257"/>
        <v>#REF!</v>
      </c>
      <c r="Q401" s="159">
        <f t="shared" si="262"/>
        <v>0</v>
      </c>
      <c r="R401" s="113" t="e">
        <f t="shared" si="257"/>
        <v>#REF!</v>
      </c>
      <c r="S401" s="159">
        <f t="shared" si="262"/>
        <v>0</v>
      </c>
      <c r="T401" s="113" t="e">
        <f t="shared" si="257"/>
        <v>#REF!</v>
      </c>
      <c r="U401" s="159">
        <f t="shared" si="262"/>
        <v>0</v>
      </c>
      <c r="V401" s="113" t="e">
        <f t="shared" si="257"/>
        <v>#REF!</v>
      </c>
      <c r="W401" s="159">
        <f t="shared" si="262"/>
        <v>0</v>
      </c>
      <c r="X401" s="113" t="e">
        <f t="shared" si="258"/>
        <v>#REF!</v>
      </c>
      <c r="Y401" s="159">
        <f t="shared" si="262"/>
        <v>0</v>
      </c>
      <c r="Z401" s="113" t="e">
        <f t="shared" si="258"/>
        <v>#REF!</v>
      </c>
      <c r="AA401" s="159">
        <f t="shared" si="262"/>
        <v>0</v>
      </c>
      <c r="AB401" s="113" t="e">
        <f t="shared" si="259"/>
        <v>#REF!</v>
      </c>
      <c r="AC401" s="50"/>
      <c r="AD401" s="92"/>
      <c r="AE401" s="92"/>
      <c r="AF401" s="92"/>
      <c r="AG401" s="92"/>
      <c r="AH401" s="92"/>
      <c r="AI401" s="92"/>
      <c r="AJ401" s="92"/>
      <c r="AK401" s="92"/>
      <c r="AL401" s="92"/>
      <c r="AM401" s="92"/>
      <c r="AN401" s="92"/>
      <c r="AO401" s="92"/>
      <c r="AP401" s="92"/>
      <c r="AQ401" s="92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2"/>
      <c r="BC401" s="92"/>
      <c r="BD401" s="92"/>
      <c r="BE401" s="92"/>
      <c r="BF401" s="92"/>
      <c r="BG401" s="92"/>
      <c r="BH401" s="92"/>
      <c r="BI401" s="92"/>
      <c r="BJ401" s="92"/>
      <c r="BK401" s="92"/>
      <c r="BL401" s="92"/>
      <c r="BM401" s="92"/>
      <c r="BN401" s="92"/>
      <c r="BO401" s="92"/>
      <c r="BP401" s="92"/>
      <c r="BQ401" s="92"/>
      <c r="BR401" s="92"/>
      <c r="BS401" s="92"/>
      <c r="BT401" s="92"/>
      <c r="BU401" s="92"/>
      <c r="BV401" s="92"/>
      <c r="BW401" s="92"/>
      <c r="BX401" s="92"/>
      <c r="BY401" s="92"/>
      <c r="BZ401" s="92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</row>
    <row r="402" spans="1:188" ht="15.75" x14ac:dyDescent="0.2">
      <c r="A402" s="175"/>
      <c r="B402" s="176"/>
      <c r="C402" s="176"/>
      <c r="D402" s="176"/>
      <c r="E402" s="176"/>
      <c r="F402" s="177"/>
      <c r="G402" s="158" t="s">
        <v>306</v>
      </c>
      <c r="H402" s="159">
        <v>12500</v>
      </c>
      <c r="I402" s="159">
        <v>6250</v>
      </c>
      <c r="J402" s="127">
        <f t="shared" si="257"/>
        <v>18750</v>
      </c>
      <c r="K402" s="159"/>
      <c r="L402" s="113" t="e">
        <f>+#REF!+K402</f>
        <v>#REF!</v>
      </c>
      <c r="M402" s="159"/>
      <c r="N402" s="113" t="e">
        <f t="shared" si="257"/>
        <v>#REF!</v>
      </c>
      <c r="O402" s="50"/>
      <c r="P402" s="113" t="e">
        <f t="shared" si="257"/>
        <v>#REF!</v>
      </c>
      <c r="Q402" s="178"/>
      <c r="R402" s="113" t="e">
        <f t="shared" si="257"/>
        <v>#REF!</v>
      </c>
      <c r="S402" s="50"/>
      <c r="T402" s="113" t="e">
        <f t="shared" si="257"/>
        <v>#REF!</v>
      </c>
      <c r="U402" s="50"/>
      <c r="V402" s="113" t="e">
        <f t="shared" si="257"/>
        <v>#REF!</v>
      </c>
      <c r="W402" s="50"/>
      <c r="X402" s="113" t="e">
        <f t="shared" si="258"/>
        <v>#REF!</v>
      </c>
      <c r="Y402" s="50"/>
      <c r="Z402" s="113" t="e">
        <f t="shared" si="258"/>
        <v>#REF!</v>
      </c>
      <c r="AA402" s="50"/>
      <c r="AB402" s="113" t="e">
        <f t="shared" si="259"/>
        <v>#REF!</v>
      </c>
      <c r="AC402" s="50"/>
      <c r="AD402" s="92"/>
      <c r="AE402" s="92"/>
      <c r="AF402" s="92"/>
      <c r="AG402" s="92"/>
      <c r="AH402" s="92"/>
      <c r="AI402" s="92"/>
      <c r="AJ402" s="92"/>
      <c r="AK402" s="92"/>
      <c r="AL402" s="92"/>
      <c r="AM402" s="92"/>
      <c r="AN402" s="92"/>
      <c r="AO402" s="92"/>
      <c r="AP402" s="92"/>
      <c r="AQ402" s="92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2"/>
      <c r="BC402" s="92"/>
      <c r="BD402" s="92"/>
      <c r="BE402" s="92"/>
      <c r="BF402" s="92"/>
      <c r="BG402" s="92"/>
      <c r="BH402" s="92"/>
      <c r="BI402" s="92"/>
      <c r="BJ402" s="92"/>
      <c r="BK402" s="92"/>
      <c r="BL402" s="92"/>
      <c r="BM402" s="92"/>
      <c r="BN402" s="92"/>
      <c r="BO402" s="92"/>
      <c r="BP402" s="92"/>
      <c r="BQ402" s="92"/>
      <c r="BR402" s="92"/>
      <c r="BS402" s="92"/>
      <c r="BT402" s="92"/>
      <c r="BU402" s="92"/>
      <c r="BV402" s="92"/>
      <c r="BW402" s="92"/>
      <c r="BX402" s="92"/>
      <c r="BY402" s="92"/>
      <c r="BZ402" s="92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</row>
    <row r="403" spans="1:188" ht="15.75" x14ac:dyDescent="0.2">
      <c r="A403" s="175"/>
      <c r="B403" s="176"/>
      <c r="C403" s="176"/>
      <c r="D403" s="176"/>
      <c r="E403" s="176"/>
      <c r="F403" s="177"/>
      <c r="G403" s="158" t="s">
        <v>307</v>
      </c>
      <c r="H403" s="159"/>
      <c r="I403" s="159"/>
      <c r="J403" s="113">
        <f t="shared" si="257"/>
        <v>0</v>
      </c>
      <c r="K403" s="159"/>
      <c r="L403" s="113" t="e">
        <f>+#REF!+K403</f>
        <v>#REF!</v>
      </c>
      <c r="M403" s="159"/>
      <c r="N403" s="113" t="e">
        <f t="shared" si="257"/>
        <v>#REF!</v>
      </c>
      <c r="O403" s="50"/>
      <c r="P403" s="113" t="e">
        <f t="shared" si="257"/>
        <v>#REF!</v>
      </c>
      <c r="Q403" s="178"/>
      <c r="R403" s="113" t="e">
        <f t="shared" si="257"/>
        <v>#REF!</v>
      </c>
      <c r="S403" s="50"/>
      <c r="T403" s="113" t="e">
        <f t="shared" si="257"/>
        <v>#REF!</v>
      </c>
      <c r="U403" s="50"/>
      <c r="V403" s="113" t="e">
        <f t="shared" si="257"/>
        <v>#REF!</v>
      </c>
      <c r="W403" s="50"/>
      <c r="X403" s="113" t="e">
        <f t="shared" si="258"/>
        <v>#REF!</v>
      </c>
      <c r="Y403" s="50"/>
      <c r="Z403" s="113" t="e">
        <f t="shared" si="258"/>
        <v>#REF!</v>
      </c>
      <c r="AA403" s="50"/>
      <c r="AB403" s="113" t="e">
        <f t="shared" si="259"/>
        <v>#REF!</v>
      </c>
      <c r="AC403" s="50"/>
      <c r="AD403" s="92"/>
      <c r="AE403" s="92"/>
      <c r="AF403" s="92"/>
      <c r="AG403" s="92"/>
      <c r="AH403" s="92"/>
      <c r="AI403" s="92"/>
      <c r="AJ403" s="92"/>
      <c r="AK403" s="92"/>
      <c r="AL403" s="92"/>
      <c r="AM403" s="92"/>
      <c r="AN403" s="92"/>
      <c r="AO403" s="92"/>
      <c r="AP403" s="92"/>
      <c r="AQ403" s="92"/>
      <c r="AR403" s="92"/>
      <c r="AS403" s="92"/>
      <c r="AT403" s="92"/>
      <c r="AU403" s="92"/>
      <c r="AV403" s="92"/>
      <c r="AW403" s="92"/>
      <c r="AX403" s="92"/>
      <c r="AY403" s="92"/>
      <c r="AZ403" s="92"/>
      <c r="BA403" s="92"/>
      <c r="BB403" s="92"/>
      <c r="BC403" s="92"/>
      <c r="BD403" s="92"/>
      <c r="BE403" s="92"/>
      <c r="BF403" s="92"/>
      <c r="BG403" s="92"/>
      <c r="BH403" s="92"/>
      <c r="BI403" s="92"/>
      <c r="BJ403" s="92"/>
      <c r="BK403" s="92"/>
      <c r="BL403" s="92"/>
      <c r="BM403" s="92"/>
      <c r="BN403" s="92"/>
      <c r="BO403" s="92"/>
      <c r="BP403" s="92"/>
      <c r="BQ403" s="92"/>
      <c r="BR403" s="92"/>
      <c r="BS403" s="92"/>
      <c r="BT403" s="92"/>
      <c r="BU403" s="92"/>
      <c r="BV403" s="92"/>
      <c r="BW403" s="92"/>
      <c r="BX403" s="92"/>
      <c r="BY403" s="92"/>
      <c r="BZ403" s="92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</row>
    <row r="404" spans="1:188" ht="15.75" x14ac:dyDescent="0.2">
      <c r="A404" s="175"/>
      <c r="B404" s="176"/>
      <c r="C404" s="176"/>
      <c r="D404" s="176"/>
      <c r="E404" s="176"/>
      <c r="F404" s="177"/>
      <c r="G404" s="158" t="s">
        <v>308</v>
      </c>
      <c r="H404" s="159"/>
      <c r="I404" s="159"/>
      <c r="J404" s="113">
        <f t="shared" si="257"/>
        <v>0</v>
      </c>
      <c r="K404" s="159"/>
      <c r="L404" s="113" t="e">
        <f>+#REF!+K404</f>
        <v>#REF!</v>
      </c>
      <c r="M404" s="159"/>
      <c r="N404" s="113" t="e">
        <f t="shared" si="257"/>
        <v>#REF!</v>
      </c>
      <c r="O404" s="50"/>
      <c r="P404" s="113" t="e">
        <f t="shared" si="257"/>
        <v>#REF!</v>
      </c>
      <c r="Q404" s="178"/>
      <c r="R404" s="113" t="e">
        <f t="shared" si="257"/>
        <v>#REF!</v>
      </c>
      <c r="S404" s="50"/>
      <c r="T404" s="113" t="e">
        <f t="shared" si="257"/>
        <v>#REF!</v>
      </c>
      <c r="U404" s="50"/>
      <c r="V404" s="113" t="e">
        <f t="shared" si="257"/>
        <v>#REF!</v>
      </c>
      <c r="W404" s="50"/>
      <c r="X404" s="113" t="e">
        <f t="shared" si="258"/>
        <v>#REF!</v>
      </c>
      <c r="Y404" s="50"/>
      <c r="Z404" s="113" t="e">
        <f t="shared" si="258"/>
        <v>#REF!</v>
      </c>
      <c r="AA404" s="50"/>
      <c r="AB404" s="113" t="e">
        <f t="shared" si="259"/>
        <v>#REF!</v>
      </c>
      <c r="AC404" s="50"/>
      <c r="AD404" s="92"/>
      <c r="AE404" s="92"/>
      <c r="AF404" s="92"/>
      <c r="AG404" s="92"/>
      <c r="AH404" s="92"/>
      <c r="AI404" s="92"/>
      <c r="AJ404" s="92"/>
      <c r="AK404" s="92"/>
      <c r="AL404" s="92"/>
      <c r="AM404" s="92"/>
      <c r="AN404" s="92"/>
      <c r="AO404" s="92"/>
      <c r="AP404" s="92"/>
      <c r="AQ404" s="92"/>
      <c r="AR404" s="92"/>
      <c r="AS404" s="92"/>
      <c r="AT404" s="92"/>
      <c r="AU404" s="92"/>
      <c r="AV404" s="92"/>
      <c r="AW404" s="92"/>
      <c r="AX404" s="92"/>
      <c r="AY404" s="92"/>
      <c r="AZ404" s="92"/>
      <c r="BA404" s="92"/>
      <c r="BB404" s="92"/>
      <c r="BC404" s="92"/>
      <c r="BD404" s="92"/>
      <c r="BE404" s="92"/>
      <c r="BF404" s="92"/>
      <c r="BG404" s="92"/>
      <c r="BH404" s="92"/>
      <c r="BI404" s="92"/>
      <c r="BJ404" s="92"/>
      <c r="BK404" s="92"/>
      <c r="BL404" s="92"/>
      <c r="BM404" s="92"/>
      <c r="BN404" s="92"/>
      <c r="BO404" s="92"/>
      <c r="BP404" s="92"/>
      <c r="BQ404" s="92"/>
      <c r="BR404" s="92"/>
      <c r="BS404" s="92"/>
      <c r="BT404" s="92"/>
      <c r="BU404" s="92"/>
      <c r="BV404" s="92"/>
      <c r="BW404" s="92"/>
      <c r="BX404" s="92"/>
      <c r="BY404" s="92"/>
      <c r="BZ404" s="92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</row>
    <row r="405" spans="1:188" ht="15.75" x14ac:dyDescent="0.2">
      <c r="A405" s="175"/>
      <c r="B405" s="176"/>
      <c r="C405" s="176"/>
      <c r="D405" s="176"/>
      <c r="E405" s="176"/>
      <c r="F405" s="177"/>
      <c r="G405" s="158" t="s">
        <v>309</v>
      </c>
      <c r="H405" s="159">
        <f>+H406+H407+H408</f>
        <v>0</v>
      </c>
      <c r="I405" s="159">
        <f t="shared" ref="I405:AC405" si="263">+I406+I407+I408</f>
        <v>0</v>
      </c>
      <c r="J405" s="113">
        <f t="shared" si="257"/>
        <v>0</v>
      </c>
      <c r="K405" s="159">
        <f t="shared" si="263"/>
        <v>0</v>
      </c>
      <c r="L405" s="113" t="e">
        <f>+#REF!+K405</f>
        <v>#REF!</v>
      </c>
      <c r="M405" s="159">
        <f t="shared" si="263"/>
        <v>0</v>
      </c>
      <c r="N405" s="113" t="e">
        <f t="shared" si="257"/>
        <v>#REF!</v>
      </c>
      <c r="O405" s="159">
        <f t="shared" si="263"/>
        <v>0</v>
      </c>
      <c r="P405" s="113" t="e">
        <f t="shared" si="257"/>
        <v>#REF!</v>
      </c>
      <c r="Q405" s="159">
        <f t="shared" si="263"/>
        <v>0</v>
      </c>
      <c r="R405" s="113" t="e">
        <f t="shared" si="257"/>
        <v>#REF!</v>
      </c>
      <c r="S405" s="159">
        <f t="shared" si="263"/>
        <v>0</v>
      </c>
      <c r="T405" s="113" t="e">
        <f t="shared" si="257"/>
        <v>#REF!</v>
      </c>
      <c r="U405" s="159">
        <f t="shared" si="263"/>
        <v>0</v>
      </c>
      <c r="V405" s="113" t="e">
        <f t="shared" si="257"/>
        <v>#REF!</v>
      </c>
      <c r="W405" s="159">
        <f t="shared" si="263"/>
        <v>0</v>
      </c>
      <c r="X405" s="113" t="e">
        <f t="shared" si="258"/>
        <v>#REF!</v>
      </c>
      <c r="Y405" s="159">
        <f t="shared" si="263"/>
        <v>0</v>
      </c>
      <c r="Z405" s="113" t="e">
        <f t="shared" si="258"/>
        <v>#REF!</v>
      </c>
      <c r="AA405" s="159">
        <f t="shared" si="263"/>
        <v>0</v>
      </c>
      <c r="AB405" s="113" t="e">
        <f t="shared" si="259"/>
        <v>#REF!</v>
      </c>
      <c r="AC405" s="159">
        <f t="shared" si="263"/>
        <v>0</v>
      </c>
      <c r="AD405" s="92"/>
      <c r="AE405" s="92"/>
      <c r="AF405" s="92"/>
      <c r="AG405" s="92"/>
      <c r="AH405" s="92"/>
      <c r="AI405" s="92"/>
      <c r="AJ405" s="92"/>
      <c r="AK405" s="92"/>
      <c r="AL405" s="92"/>
      <c r="AM405" s="92"/>
      <c r="AN405" s="92"/>
      <c r="AO405" s="92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2"/>
      <c r="BC405" s="92"/>
      <c r="BD405" s="92"/>
      <c r="BE405" s="92"/>
      <c r="BF405" s="92"/>
      <c r="BG405" s="92"/>
      <c r="BH405" s="92"/>
      <c r="BI405" s="92"/>
      <c r="BJ405" s="92"/>
      <c r="BK405" s="92"/>
      <c r="BL405" s="92"/>
      <c r="BM405" s="92"/>
      <c r="BN405" s="92"/>
      <c r="BO405" s="92"/>
      <c r="BP405" s="92"/>
      <c r="BQ405" s="92"/>
      <c r="BR405" s="92"/>
      <c r="BS405" s="92"/>
      <c r="BT405" s="92"/>
      <c r="BU405" s="92"/>
      <c r="BV405" s="92"/>
      <c r="BW405" s="92"/>
      <c r="BX405" s="92"/>
      <c r="BY405" s="92"/>
      <c r="BZ405" s="92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</row>
    <row r="406" spans="1:188" ht="15.75" x14ac:dyDescent="0.2">
      <c r="A406" s="175"/>
      <c r="B406" s="176"/>
      <c r="C406" s="176"/>
      <c r="D406" s="176"/>
      <c r="E406" s="176"/>
      <c r="F406" s="177"/>
      <c r="G406" s="158" t="s">
        <v>310</v>
      </c>
      <c r="H406" s="159"/>
      <c r="I406" s="159"/>
      <c r="J406" s="113">
        <f t="shared" si="257"/>
        <v>0</v>
      </c>
      <c r="K406" s="159"/>
      <c r="L406" s="113" t="e">
        <f>+#REF!+K406</f>
        <v>#REF!</v>
      </c>
      <c r="M406" s="159"/>
      <c r="N406" s="113" t="e">
        <f t="shared" si="257"/>
        <v>#REF!</v>
      </c>
      <c r="O406" s="50"/>
      <c r="P406" s="113" t="e">
        <f t="shared" si="257"/>
        <v>#REF!</v>
      </c>
      <c r="Q406" s="178"/>
      <c r="R406" s="113" t="e">
        <f t="shared" si="257"/>
        <v>#REF!</v>
      </c>
      <c r="S406" s="50"/>
      <c r="T406" s="113" t="e">
        <f t="shared" si="257"/>
        <v>#REF!</v>
      </c>
      <c r="U406" s="50"/>
      <c r="V406" s="113" t="e">
        <f t="shared" si="257"/>
        <v>#REF!</v>
      </c>
      <c r="W406" s="50"/>
      <c r="X406" s="113" t="e">
        <f t="shared" si="258"/>
        <v>#REF!</v>
      </c>
      <c r="Y406" s="50"/>
      <c r="Z406" s="113" t="e">
        <f t="shared" si="258"/>
        <v>#REF!</v>
      </c>
      <c r="AA406" s="50"/>
      <c r="AB406" s="113" t="e">
        <f t="shared" si="259"/>
        <v>#REF!</v>
      </c>
      <c r="AC406" s="50"/>
      <c r="AD406" s="92"/>
      <c r="AE406" s="92"/>
      <c r="AF406" s="92"/>
      <c r="AG406" s="92"/>
      <c r="AH406" s="92"/>
      <c r="AI406" s="92"/>
      <c r="AJ406" s="92"/>
      <c r="AK406" s="92"/>
      <c r="AL406" s="92"/>
      <c r="AM406" s="92"/>
      <c r="AN406" s="92"/>
      <c r="AO406" s="92"/>
      <c r="AP406" s="92"/>
      <c r="AQ406" s="92"/>
      <c r="AR406" s="92"/>
      <c r="AS406" s="92"/>
      <c r="AT406" s="92"/>
      <c r="AU406" s="92"/>
      <c r="AV406" s="92"/>
      <c r="AW406" s="92"/>
      <c r="AX406" s="92"/>
      <c r="AY406" s="92"/>
      <c r="AZ406" s="92"/>
      <c r="BA406" s="92"/>
      <c r="BB406" s="92"/>
      <c r="BC406" s="92"/>
      <c r="BD406" s="92"/>
      <c r="BE406" s="92"/>
      <c r="BF406" s="92"/>
      <c r="BG406" s="92"/>
      <c r="BH406" s="92"/>
      <c r="BI406" s="92"/>
      <c r="BJ406" s="92"/>
      <c r="BK406" s="92"/>
      <c r="BL406" s="92"/>
      <c r="BM406" s="92"/>
      <c r="BN406" s="92"/>
      <c r="BO406" s="92"/>
      <c r="BP406" s="92"/>
      <c r="BQ406" s="92"/>
      <c r="BR406" s="92"/>
      <c r="BS406" s="92"/>
      <c r="BT406" s="92"/>
      <c r="BU406" s="92"/>
      <c r="BV406" s="92"/>
      <c r="BW406" s="92"/>
      <c r="BX406" s="92"/>
      <c r="BY406" s="92"/>
      <c r="BZ406" s="92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</row>
    <row r="407" spans="1:188" ht="15.75" x14ac:dyDescent="0.2">
      <c r="A407" s="175"/>
      <c r="B407" s="176"/>
      <c r="C407" s="176"/>
      <c r="D407" s="176"/>
      <c r="E407" s="176"/>
      <c r="F407" s="177"/>
      <c r="G407" s="158" t="s">
        <v>311</v>
      </c>
      <c r="H407" s="159"/>
      <c r="I407" s="159"/>
      <c r="J407" s="113">
        <f t="shared" si="257"/>
        <v>0</v>
      </c>
      <c r="K407" s="159"/>
      <c r="L407" s="113" t="e">
        <f>+#REF!+K407</f>
        <v>#REF!</v>
      </c>
      <c r="M407" s="159"/>
      <c r="N407" s="113" t="e">
        <f t="shared" si="257"/>
        <v>#REF!</v>
      </c>
      <c r="O407" s="50"/>
      <c r="P407" s="113" t="e">
        <f t="shared" si="257"/>
        <v>#REF!</v>
      </c>
      <c r="Q407" s="178"/>
      <c r="R407" s="113" t="e">
        <f t="shared" si="257"/>
        <v>#REF!</v>
      </c>
      <c r="S407" s="50"/>
      <c r="T407" s="113" t="e">
        <f t="shared" si="257"/>
        <v>#REF!</v>
      </c>
      <c r="U407" s="50"/>
      <c r="V407" s="113" t="e">
        <f t="shared" si="257"/>
        <v>#REF!</v>
      </c>
      <c r="W407" s="50"/>
      <c r="X407" s="113" t="e">
        <f t="shared" si="258"/>
        <v>#REF!</v>
      </c>
      <c r="Y407" s="50"/>
      <c r="Z407" s="113" t="e">
        <f t="shared" si="258"/>
        <v>#REF!</v>
      </c>
      <c r="AA407" s="50"/>
      <c r="AB407" s="113" t="e">
        <f t="shared" si="259"/>
        <v>#REF!</v>
      </c>
      <c r="AC407" s="50"/>
      <c r="AD407" s="92"/>
      <c r="AE407" s="92"/>
      <c r="AF407" s="92"/>
      <c r="AG407" s="92"/>
      <c r="AH407" s="92"/>
      <c r="AI407" s="92"/>
      <c r="AJ407" s="92"/>
      <c r="AK407" s="92"/>
      <c r="AL407" s="92"/>
      <c r="AM407" s="92"/>
      <c r="AN407" s="92"/>
      <c r="AO407" s="92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2"/>
      <c r="BC407" s="92"/>
      <c r="BD407" s="92"/>
      <c r="BE407" s="92"/>
      <c r="BF407" s="92"/>
      <c r="BG407" s="92"/>
      <c r="BH407" s="92"/>
      <c r="BI407" s="92"/>
      <c r="BJ407" s="92"/>
      <c r="BK407" s="92"/>
      <c r="BL407" s="92"/>
      <c r="BM407" s="92"/>
      <c r="BN407" s="92"/>
      <c r="BO407" s="92"/>
      <c r="BP407" s="92"/>
      <c r="BQ407" s="92"/>
      <c r="BR407" s="92"/>
      <c r="BS407" s="92"/>
      <c r="BT407" s="92"/>
      <c r="BU407" s="92"/>
      <c r="BV407" s="92"/>
      <c r="BW407" s="92"/>
      <c r="BX407" s="92"/>
      <c r="BY407" s="92"/>
      <c r="BZ407" s="92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</row>
    <row r="408" spans="1:188" ht="15.75" x14ac:dyDescent="0.2">
      <c r="A408" s="175"/>
      <c r="B408" s="176"/>
      <c r="C408" s="176"/>
      <c r="D408" s="176"/>
      <c r="E408" s="176"/>
      <c r="F408" s="177"/>
      <c r="G408" s="158" t="s">
        <v>312</v>
      </c>
      <c r="H408" s="159"/>
      <c r="I408" s="159"/>
      <c r="J408" s="113">
        <f t="shared" si="257"/>
        <v>0</v>
      </c>
      <c r="K408" s="159"/>
      <c r="L408" s="113" t="e">
        <f>+#REF!+K408</f>
        <v>#REF!</v>
      </c>
      <c r="M408" s="159"/>
      <c r="N408" s="113" t="e">
        <f t="shared" si="257"/>
        <v>#REF!</v>
      </c>
      <c r="O408" s="50"/>
      <c r="P408" s="113" t="e">
        <f t="shared" si="257"/>
        <v>#REF!</v>
      </c>
      <c r="Q408" s="178"/>
      <c r="R408" s="113" t="e">
        <f t="shared" si="257"/>
        <v>#REF!</v>
      </c>
      <c r="S408" s="50"/>
      <c r="T408" s="113" t="e">
        <f t="shared" si="257"/>
        <v>#REF!</v>
      </c>
      <c r="U408" s="50"/>
      <c r="V408" s="113" t="e">
        <f t="shared" si="257"/>
        <v>#REF!</v>
      </c>
      <c r="W408" s="50"/>
      <c r="X408" s="113" t="e">
        <f t="shared" si="258"/>
        <v>#REF!</v>
      </c>
      <c r="Y408" s="50"/>
      <c r="Z408" s="113" t="e">
        <f t="shared" si="258"/>
        <v>#REF!</v>
      </c>
      <c r="AA408" s="50"/>
      <c r="AB408" s="113" t="e">
        <f t="shared" si="259"/>
        <v>#REF!</v>
      </c>
      <c r="AC408" s="50"/>
      <c r="AD408" s="92"/>
      <c r="AE408" s="92"/>
      <c r="AF408" s="92"/>
      <c r="AG408" s="92"/>
      <c r="AH408" s="92"/>
      <c r="AI408" s="92"/>
      <c r="AJ408" s="92"/>
      <c r="AK408" s="92"/>
      <c r="AL408" s="92"/>
      <c r="AM408" s="92"/>
      <c r="AN408" s="92"/>
      <c r="AO408" s="92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2"/>
      <c r="BC408" s="92"/>
      <c r="BD408" s="92"/>
      <c r="BE408" s="92"/>
      <c r="BF408" s="92"/>
      <c r="BG408" s="92"/>
      <c r="BH408" s="92"/>
      <c r="BI408" s="92"/>
      <c r="BJ408" s="92"/>
      <c r="BK408" s="92"/>
      <c r="BL408" s="92"/>
      <c r="BM408" s="92"/>
      <c r="BN408" s="92"/>
      <c r="BO408" s="92"/>
      <c r="BP408" s="92"/>
      <c r="BQ408" s="92"/>
      <c r="BR408" s="92"/>
      <c r="BS408" s="92"/>
      <c r="BT408" s="92"/>
      <c r="BU408" s="92"/>
      <c r="BV408" s="92"/>
      <c r="BW408" s="92"/>
      <c r="BX408" s="92"/>
      <c r="BY408" s="92"/>
      <c r="BZ408" s="92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</row>
    <row r="409" spans="1:188" ht="31.5" x14ac:dyDescent="0.25">
      <c r="A409" s="172"/>
      <c r="B409" s="173"/>
      <c r="C409" s="173"/>
      <c r="D409" s="173"/>
      <c r="E409" s="173"/>
      <c r="F409" s="174"/>
      <c r="G409" s="168" t="s">
        <v>313</v>
      </c>
      <c r="H409" s="127">
        <v>408473</v>
      </c>
      <c r="I409" s="127">
        <v>84742</v>
      </c>
      <c r="J409" s="127">
        <f t="shared" si="257"/>
        <v>493215</v>
      </c>
      <c r="K409" s="113"/>
      <c r="L409" s="113" t="e">
        <f>+#REF!+K409</f>
        <v>#REF!</v>
      </c>
      <c r="M409" s="113"/>
      <c r="N409" s="113" t="e">
        <f t="shared" si="257"/>
        <v>#REF!</v>
      </c>
      <c r="O409" s="113"/>
      <c r="P409" s="113" t="e">
        <f t="shared" si="257"/>
        <v>#REF!</v>
      </c>
      <c r="Q409" s="113"/>
      <c r="R409" s="113" t="e">
        <f t="shared" si="257"/>
        <v>#REF!</v>
      </c>
      <c r="S409" s="113"/>
      <c r="T409" s="113" t="e">
        <f t="shared" si="257"/>
        <v>#REF!</v>
      </c>
      <c r="U409" s="113"/>
      <c r="V409" s="113" t="e">
        <f t="shared" si="257"/>
        <v>#REF!</v>
      </c>
      <c r="W409" s="113"/>
      <c r="X409" s="113" t="e">
        <f t="shared" si="258"/>
        <v>#REF!</v>
      </c>
      <c r="Y409" s="113"/>
      <c r="Z409" s="113" t="e">
        <f t="shared" si="258"/>
        <v>#REF!</v>
      </c>
      <c r="AA409" s="113"/>
      <c r="AB409" s="113" t="e">
        <f t="shared" si="259"/>
        <v>#REF!</v>
      </c>
      <c r="AC409" s="113" t="e">
        <f>+AC410+#REF!+#REF!</f>
        <v>#REF!</v>
      </c>
      <c r="AD409" s="92"/>
      <c r="AE409" s="92"/>
      <c r="AF409" s="92"/>
      <c r="AG409" s="92"/>
      <c r="AH409" s="92"/>
      <c r="AI409" s="92"/>
      <c r="AJ409" s="92"/>
      <c r="AK409" s="92"/>
      <c r="AL409" s="92"/>
      <c r="AM409" s="92"/>
      <c r="AN409" s="92"/>
      <c r="AO409" s="92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2"/>
      <c r="BC409" s="92"/>
      <c r="BD409" s="92"/>
      <c r="BE409" s="92"/>
      <c r="BF409" s="92"/>
      <c r="BG409" s="92"/>
      <c r="BH409" s="92"/>
      <c r="BI409" s="92"/>
      <c r="BJ409" s="92"/>
      <c r="BK409" s="92"/>
      <c r="BL409" s="92"/>
      <c r="BM409" s="92"/>
      <c r="BN409" s="92"/>
      <c r="BO409" s="92"/>
      <c r="BP409" s="92"/>
      <c r="BQ409" s="92"/>
      <c r="BR409" s="92"/>
      <c r="BS409" s="92"/>
      <c r="BT409" s="92"/>
      <c r="BU409" s="92"/>
      <c r="BV409" s="92"/>
      <c r="BW409" s="92"/>
      <c r="BX409" s="92"/>
      <c r="BY409" s="92"/>
      <c r="BZ409" s="92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</row>
    <row r="410" spans="1:188" ht="15.75" x14ac:dyDescent="0.2">
      <c r="A410" s="175"/>
      <c r="B410" s="176"/>
      <c r="C410" s="176"/>
      <c r="D410" s="176"/>
      <c r="E410" s="176"/>
      <c r="F410" s="177"/>
      <c r="G410" s="158" t="s">
        <v>314</v>
      </c>
      <c r="H410" s="159">
        <v>408473</v>
      </c>
      <c r="I410" s="159">
        <v>0</v>
      </c>
      <c r="J410" s="127">
        <f t="shared" si="257"/>
        <v>408473</v>
      </c>
      <c r="K410" s="159"/>
      <c r="L410" s="113" t="e">
        <f>+#REF!+K410</f>
        <v>#REF!</v>
      </c>
      <c r="M410" s="159"/>
      <c r="N410" s="113" t="e">
        <f t="shared" si="257"/>
        <v>#REF!</v>
      </c>
      <c r="O410" s="50"/>
      <c r="P410" s="113" t="e">
        <f t="shared" si="257"/>
        <v>#REF!</v>
      </c>
      <c r="Q410" s="178"/>
      <c r="R410" s="113" t="e">
        <f t="shared" si="257"/>
        <v>#REF!</v>
      </c>
      <c r="S410" s="50"/>
      <c r="T410" s="113" t="e">
        <f t="shared" si="257"/>
        <v>#REF!</v>
      </c>
      <c r="U410" s="50"/>
      <c r="V410" s="113" t="e">
        <f t="shared" si="257"/>
        <v>#REF!</v>
      </c>
      <c r="W410" s="50"/>
      <c r="X410" s="113" t="e">
        <f t="shared" si="258"/>
        <v>#REF!</v>
      </c>
      <c r="Y410" s="50"/>
      <c r="Z410" s="113" t="e">
        <f t="shared" si="258"/>
        <v>#REF!</v>
      </c>
      <c r="AA410" s="50"/>
      <c r="AB410" s="113" t="e">
        <f t="shared" si="259"/>
        <v>#REF!</v>
      </c>
      <c r="AC410" s="50"/>
      <c r="AD410" s="92"/>
      <c r="AE410" s="92"/>
      <c r="AF410" s="92"/>
      <c r="AG410" s="92"/>
      <c r="AH410" s="92"/>
      <c r="AI410" s="92"/>
      <c r="AJ410" s="92"/>
      <c r="AK410" s="92"/>
      <c r="AL410" s="92"/>
      <c r="AM410" s="92"/>
      <c r="AN410" s="92"/>
      <c r="AO410" s="92"/>
      <c r="AP410" s="92"/>
      <c r="AQ410" s="92"/>
      <c r="AR410" s="92"/>
      <c r="AS410" s="92"/>
      <c r="AT410" s="92"/>
      <c r="AU410" s="92"/>
      <c r="AV410" s="92"/>
      <c r="AW410" s="92"/>
      <c r="AX410" s="92"/>
      <c r="AY410" s="92"/>
      <c r="AZ410" s="92"/>
      <c r="BA410" s="92"/>
      <c r="BB410" s="92"/>
      <c r="BC410" s="92"/>
      <c r="BD410" s="92"/>
      <c r="BE410" s="92"/>
      <c r="BF410" s="92"/>
      <c r="BG410" s="92"/>
      <c r="BH410" s="92"/>
      <c r="BI410" s="92"/>
      <c r="BJ410" s="92"/>
      <c r="BK410" s="92"/>
      <c r="BL410" s="92"/>
      <c r="BM410" s="92"/>
      <c r="BN410" s="92"/>
      <c r="BO410" s="92"/>
      <c r="BP410" s="92"/>
      <c r="BQ410" s="92"/>
      <c r="BR410" s="92"/>
      <c r="BS410" s="92"/>
      <c r="BT410" s="92"/>
      <c r="BU410" s="92"/>
      <c r="BV410" s="92"/>
      <c r="BW410" s="92"/>
      <c r="BX410" s="92"/>
      <c r="BY410" s="92"/>
      <c r="BZ410" s="92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</row>
    <row r="411" spans="1:188" ht="31.5" x14ac:dyDescent="0.25">
      <c r="A411" s="172"/>
      <c r="B411" s="173"/>
      <c r="C411" s="173"/>
      <c r="D411" s="173"/>
      <c r="E411" s="173"/>
      <c r="F411" s="174"/>
      <c r="G411" s="168" t="s">
        <v>315</v>
      </c>
      <c r="H411" s="127">
        <v>2083423</v>
      </c>
      <c r="I411" s="127">
        <f>309789+900+7711+7389</f>
        <v>325789</v>
      </c>
      <c r="J411" s="127">
        <f t="shared" si="257"/>
        <v>2409212</v>
      </c>
      <c r="K411" s="113">
        <f t="shared" ref="K411:AC411" si="264">+K412</f>
        <v>0</v>
      </c>
      <c r="L411" s="113" t="e">
        <f>+#REF!+K411</f>
        <v>#REF!</v>
      </c>
      <c r="M411" s="113">
        <f t="shared" si="264"/>
        <v>0</v>
      </c>
      <c r="N411" s="113" t="e">
        <f t="shared" si="257"/>
        <v>#REF!</v>
      </c>
      <c r="O411" s="113">
        <f t="shared" si="264"/>
        <v>0</v>
      </c>
      <c r="P411" s="113" t="e">
        <f t="shared" si="257"/>
        <v>#REF!</v>
      </c>
      <c r="Q411" s="113">
        <f t="shared" si="264"/>
        <v>0</v>
      </c>
      <c r="R411" s="113" t="e">
        <f t="shared" si="257"/>
        <v>#REF!</v>
      </c>
      <c r="S411" s="113">
        <f t="shared" si="264"/>
        <v>0</v>
      </c>
      <c r="T411" s="113" t="e">
        <f t="shared" si="257"/>
        <v>#REF!</v>
      </c>
      <c r="U411" s="113">
        <f t="shared" si="264"/>
        <v>0</v>
      </c>
      <c r="V411" s="113" t="e">
        <f t="shared" si="257"/>
        <v>#REF!</v>
      </c>
      <c r="W411" s="113">
        <f t="shared" si="264"/>
        <v>0</v>
      </c>
      <c r="X411" s="113" t="e">
        <f t="shared" si="258"/>
        <v>#REF!</v>
      </c>
      <c r="Y411" s="113">
        <f t="shared" si="264"/>
        <v>0</v>
      </c>
      <c r="Z411" s="113" t="e">
        <f t="shared" si="258"/>
        <v>#REF!</v>
      </c>
      <c r="AA411" s="113">
        <f t="shared" si="264"/>
        <v>0</v>
      </c>
      <c r="AB411" s="113" t="e">
        <f t="shared" si="259"/>
        <v>#REF!</v>
      </c>
      <c r="AC411" s="113">
        <f t="shared" si="264"/>
        <v>0</v>
      </c>
      <c r="AD411" s="92"/>
      <c r="AE411" s="92"/>
      <c r="AF411" s="92"/>
      <c r="AG411" s="92"/>
      <c r="AH411" s="92"/>
      <c r="AI411" s="92"/>
      <c r="AJ411" s="92"/>
      <c r="AK411" s="92"/>
      <c r="AL411" s="92"/>
      <c r="AM411" s="92"/>
      <c r="AN411" s="92"/>
      <c r="AO411" s="92"/>
      <c r="AP411" s="92"/>
      <c r="AQ411" s="92"/>
      <c r="AR411" s="92"/>
      <c r="AS411" s="92"/>
      <c r="AT411" s="92"/>
      <c r="AU411" s="92"/>
      <c r="AV411" s="92"/>
      <c r="AW411" s="92"/>
      <c r="AX411" s="92"/>
      <c r="AY411" s="92"/>
      <c r="AZ411" s="92"/>
      <c r="BA411" s="92"/>
      <c r="BB411" s="92"/>
      <c r="BC411" s="92"/>
      <c r="BD411" s="92"/>
      <c r="BE411" s="92"/>
      <c r="BF411" s="92"/>
      <c r="BG411" s="92"/>
      <c r="BH411" s="92"/>
      <c r="BI411" s="92"/>
      <c r="BJ411" s="92"/>
      <c r="BK411" s="92"/>
      <c r="BL411" s="92"/>
      <c r="BM411" s="92"/>
      <c r="BN411" s="92"/>
      <c r="BO411" s="92"/>
      <c r="BP411" s="92"/>
      <c r="BQ411" s="92"/>
      <c r="BR411" s="92"/>
      <c r="BS411" s="92"/>
      <c r="BT411" s="92"/>
      <c r="BU411" s="92"/>
      <c r="BV411" s="92"/>
      <c r="BW411" s="92"/>
      <c r="BX411" s="92"/>
      <c r="BY411" s="92"/>
      <c r="BZ411" s="92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</row>
    <row r="412" spans="1:188" ht="15.75" x14ac:dyDescent="0.2">
      <c r="A412" s="175"/>
      <c r="B412" s="176"/>
      <c r="C412" s="176"/>
      <c r="D412" s="176"/>
      <c r="E412" s="176"/>
      <c r="F412" s="177"/>
      <c r="G412" s="158" t="s">
        <v>316</v>
      </c>
      <c r="H412" s="159">
        <v>2061085</v>
      </c>
      <c r="I412" s="159">
        <v>325789</v>
      </c>
      <c r="J412" s="127">
        <f t="shared" si="257"/>
        <v>2386874</v>
      </c>
      <c r="K412" s="159"/>
      <c r="L412" s="113" t="e">
        <f>+#REF!+K412</f>
        <v>#REF!</v>
      </c>
      <c r="M412" s="159"/>
      <c r="N412" s="113" t="e">
        <f t="shared" si="257"/>
        <v>#REF!</v>
      </c>
      <c r="O412" s="50"/>
      <c r="P412" s="113" t="e">
        <f t="shared" si="257"/>
        <v>#REF!</v>
      </c>
      <c r="Q412" s="178"/>
      <c r="R412" s="113" t="e">
        <f t="shared" si="257"/>
        <v>#REF!</v>
      </c>
      <c r="S412" s="50"/>
      <c r="T412" s="113" t="e">
        <f t="shared" si="257"/>
        <v>#REF!</v>
      </c>
      <c r="U412" s="50"/>
      <c r="V412" s="113" t="e">
        <f t="shared" si="257"/>
        <v>#REF!</v>
      </c>
      <c r="W412" s="50"/>
      <c r="X412" s="113" t="e">
        <f t="shared" si="258"/>
        <v>#REF!</v>
      </c>
      <c r="Y412" s="50"/>
      <c r="Z412" s="113" t="e">
        <f t="shared" si="258"/>
        <v>#REF!</v>
      </c>
      <c r="AA412" s="50"/>
      <c r="AB412" s="113" t="e">
        <f t="shared" si="259"/>
        <v>#REF!</v>
      </c>
      <c r="AC412" s="50"/>
      <c r="AD412" s="92"/>
      <c r="AE412" s="92"/>
      <c r="AF412" s="92"/>
      <c r="AG412" s="92"/>
      <c r="AH412" s="92"/>
      <c r="AI412" s="92"/>
      <c r="AJ412" s="92"/>
      <c r="AK412" s="92"/>
      <c r="AL412" s="92"/>
      <c r="AM412" s="92"/>
      <c r="AN412" s="92"/>
      <c r="AO412" s="92"/>
      <c r="AP412" s="92"/>
      <c r="AQ412" s="92"/>
      <c r="AR412" s="92"/>
      <c r="AS412" s="92"/>
      <c r="AT412" s="92"/>
      <c r="AU412" s="92"/>
      <c r="AV412" s="92"/>
      <c r="AW412" s="92"/>
      <c r="AX412" s="92"/>
      <c r="AY412" s="92"/>
      <c r="AZ412" s="92"/>
      <c r="BA412" s="92"/>
      <c r="BB412" s="92"/>
      <c r="BC412" s="92"/>
      <c r="BD412" s="92"/>
      <c r="BE412" s="92"/>
      <c r="BF412" s="92"/>
      <c r="BG412" s="92"/>
      <c r="BH412" s="92"/>
      <c r="BI412" s="92"/>
      <c r="BJ412" s="92"/>
      <c r="BK412" s="92"/>
      <c r="BL412" s="92"/>
      <c r="BM412" s="92"/>
      <c r="BN412" s="92"/>
      <c r="BO412" s="92"/>
      <c r="BP412" s="92"/>
      <c r="BQ412" s="92"/>
      <c r="BR412" s="92"/>
      <c r="BS412" s="92"/>
      <c r="BT412" s="92"/>
      <c r="BU412" s="92"/>
      <c r="BV412" s="92"/>
      <c r="BW412" s="92"/>
      <c r="BX412" s="92"/>
      <c r="BY412" s="92"/>
      <c r="BZ412" s="92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</row>
    <row r="413" spans="1:188" ht="15.75" x14ac:dyDescent="0.25">
      <c r="A413" s="175"/>
      <c r="B413" s="176"/>
      <c r="C413" s="176"/>
      <c r="D413" s="176"/>
      <c r="E413" s="176"/>
      <c r="F413" s="177"/>
      <c r="G413" s="168" t="s">
        <v>317</v>
      </c>
      <c r="H413" s="257">
        <f>+H414+H415</f>
        <v>7692</v>
      </c>
      <c r="I413" s="257">
        <f>+I414+I415</f>
        <v>0</v>
      </c>
      <c r="J413" s="113">
        <f t="shared" si="257"/>
        <v>7692</v>
      </c>
      <c r="K413" s="159">
        <f t="shared" ref="K413:AA413" si="265">+K414+K415</f>
        <v>0</v>
      </c>
      <c r="L413" s="113" t="e">
        <f>+#REF!+K413</f>
        <v>#REF!</v>
      </c>
      <c r="M413" s="159">
        <f t="shared" si="265"/>
        <v>0</v>
      </c>
      <c r="N413" s="113" t="e">
        <f t="shared" si="257"/>
        <v>#REF!</v>
      </c>
      <c r="O413" s="159">
        <f t="shared" si="265"/>
        <v>0</v>
      </c>
      <c r="P413" s="113" t="e">
        <f t="shared" si="257"/>
        <v>#REF!</v>
      </c>
      <c r="Q413" s="159">
        <f t="shared" si="265"/>
        <v>0</v>
      </c>
      <c r="R413" s="113" t="e">
        <f t="shared" si="257"/>
        <v>#REF!</v>
      </c>
      <c r="S413" s="159">
        <f t="shared" si="265"/>
        <v>0</v>
      </c>
      <c r="T413" s="113" t="e">
        <f t="shared" si="257"/>
        <v>#REF!</v>
      </c>
      <c r="U413" s="159">
        <f t="shared" si="265"/>
        <v>0</v>
      </c>
      <c r="V413" s="113" t="e">
        <f t="shared" si="257"/>
        <v>#REF!</v>
      </c>
      <c r="W413" s="159">
        <f t="shared" si="265"/>
        <v>0</v>
      </c>
      <c r="X413" s="113" t="e">
        <f t="shared" si="258"/>
        <v>#REF!</v>
      </c>
      <c r="Y413" s="159">
        <f t="shared" si="265"/>
        <v>0</v>
      </c>
      <c r="Z413" s="113" t="e">
        <f t="shared" si="258"/>
        <v>#REF!</v>
      </c>
      <c r="AA413" s="159">
        <f t="shared" si="265"/>
        <v>0</v>
      </c>
      <c r="AB413" s="113" t="e">
        <f t="shared" si="259"/>
        <v>#REF!</v>
      </c>
      <c r="AC413" s="50"/>
      <c r="AD413" s="92"/>
      <c r="AE413" s="92"/>
      <c r="AF413" s="92"/>
      <c r="AG413" s="92"/>
      <c r="AH413" s="92"/>
      <c r="AI413" s="92"/>
      <c r="AJ413" s="92"/>
      <c r="AK413" s="92"/>
      <c r="AL413" s="92"/>
      <c r="AM413" s="92"/>
      <c r="AN413" s="92"/>
      <c r="AO413" s="92"/>
      <c r="AP413" s="92"/>
      <c r="AQ413" s="92"/>
      <c r="AR413" s="92"/>
      <c r="AS413" s="92"/>
      <c r="AT413" s="92"/>
      <c r="AU413" s="92"/>
      <c r="AV413" s="92"/>
      <c r="AW413" s="92"/>
      <c r="AX413" s="92"/>
      <c r="AY413" s="92"/>
      <c r="AZ413" s="92"/>
      <c r="BA413" s="92"/>
      <c r="BB413" s="92"/>
      <c r="BC413" s="92"/>
      <c r="BD413" s="92"/>
      <c r="BE413" s="92"/>
      <c r="BF413" s="92"/>
      <c r="BG413" s="92"/>
      <c r="BH413" s="92"/>
      <c r="BI413" s="92"/>
      <c r="BJ413" s="92"/>
      <c r="BK413" s="92"/>
      <c r="BL413" s="92"/>
      <c r="BM413" s="92"/>
      <c r="BN413" s="92"/>
      <c r="BO413" s="92"/>
      <c r="BP413" s="92"/>
      <c r="BQ413" s="92"/>
      <c r="BR413" s="92"/>
      <c r="BS413" s="92"/>
      <c r="BT413" s="92"/>
      <c r="BU413" s="92"/>
      <c r="BV413" s="92"/>
      <c r="BW413" s="92"/>
      <c r="BX413" s="92"/>
      <c r="BY413" s="92"/>
      <c r="BZ413" s="92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</row>
    <row r="414" spans="1:188" ht="15.75" x14ac:dyDescent="0.2">
      <c r="A414" s="175"/>
      <c r="B414" s="176"/>
      <c r="C414" s="176"/>
      <c r="D414" s="176"/>
      <c r="E414" s="176"/>
      <c r="F414" s="177"/>
      <c r="G414" s="158" t="s">
        <v>318</v>
      </c>
      <c r="H414" s="159">
        <v>5500</v>
      </c>
      <c r="I414" s="159">
        <v>0</v>
      </c>
      <c r="J414" s="127">
        <f t="shared" si="257"/>
        <v>5500</v>
      </c>
      <c r="K414" s="159"/>
      <c r="L414" s="113" t="e">
        <f>+#REF!+K414</f>
        <v>#REF!</v>
      </c>
      <c r="M414" s="159"/>
      <c r="N414" s="113" t="e">
        <f t="shared" si="257"/>
        <v>#REF!</v>
      </c>
      <c r="O414" s="50"/>
      <c r="P414" s="113" t="e">
        <f t="shared" si="257"/>
        <v>#REF!</v>
      </c>
      <c r="Q414" s="178"/>
      <c r="R414" s="113" t="e">
        <f t="shared" si="257"/>
        <v>#REF!</v>
      </c>
      <c r="S414" s="50"/>
      <c r="T414" s="113" t="e">
        <f t="shared" si="257"/>
        <v>#REF!</v>
      </c>
      <c r="U414" s="50"/>
      <c r="V414" s="113" t="e">
        <f t="shared" si="257"/>
        <v>#REF!</v>
      </c>
      <c r="W414" s="50"/>
      <c r="X414" s="113" t="e">
        <f t="shared" si="258"/>
        <v>#REF!</v>
      </c>
      <c r="Y414" s="50"/>
      <c r="Z414" s="113" t="e">
        <f t="shared" si="258"/>
        <v>#REF!</v>
      </c>
      <c r="AA414" s="50"/>
      <c r="AB414" s="113" t="e">
        <f t="shared" si="259"/>
        <v>#REF!</v>
      </c>
      <c r="AC414" s="50"/>
      <c r="AD414" s="92"/>
      <c r="AE414" s="92"/>
      <c r="AF414" s="92"/>
      <c r="AG414" s="92"/>
      <c r="AH414" s="92"/>
      <c r="AI414" s="92"/>
      <c r="AJ414" s="92"/>
      <c r="AK414" s="92"/>
      <c r="AL414" s="92"/>
      <c r="AM414" s="92"/>
      <c r="AN414" s="92"/>
      <c r="AO414" s="92"/>
      <c r="AP414" s="92"/>
      <c r="AQ414" s="92"/>
      <c r="AR414" s="92"/>
      <c r="AS414" s="92"/>
      <c r="AT414" s="92"/>
      <c r="AU414" s="92"/>
      <c r="AV414" s="92"/>
      <c r="AW414" s="92"/>
      <c r="AX414" s="92"/>
      <c r="AY414" s="92"/>
      <c r="AZ414" s="92"/>
      <c r="BA414" s="92"/>
      <c r="BB414" s="92"/>
      <c r="BC414" s="92"/>
      <c r="BD414" s="92"/>
      <c r="BE414" s="92"/>
      <c r="BF414" s="92"/>
      <c r="BG414" s="92"/>
      <c r="BH414" s="92"/>
      <c r="BI414" s="92"/>
      <c r="BJ414" s="92"/>
      <c r="BK414" s="92"/>
      <c r="BL414" s="92"/>
      <c r="BM414" s="92"/>
      <c r="BN414" s="92"/>
      <c r="BO414" s="92"/>
      <c r="BP414" s="92"/>
      <c r="BQ414" s="92"/>
      <c r="BR414" s="92"/>
      <c r="BS414" s="92"/>
      <c r="BT414" s="92"/>
      <c r="BU414" s="92"/>
      <c r="BV414" s="92"/>
      <c r="BW414" s="92"/>
      <c r="BX414" s="92"/>
      <c r="BY414" s="92"/>
      <c r="BZ414" s="92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</row>
    <row r="415" spans="1:188" ht="15.75" x14ac:dyDescent="0.2">
      <c r="A415" s="175"/>
      <c r="B415" s="176"/>
      <c r="C415" s="176"/>
      <c r="D415" s="176"/>
      <c r="E415" s="176"/>
      <c r="F415" s="177"/>
      <c r="G415" s="158" t="s">
        <v>319</v>
      </c>
      <c r="H415" s="159">
        <v>2192</v>
      </c>
      <c r="I415" s="159">
        <v>0</v>
      </c>
      <c r="J415" s="127">
        <f t="shared" si="257"/>
        <v>2192</v>
      </c>
      <c r="K415" s="159"/>
      <c r="L415" s="113" t="e">
        <f>+#REF!+K415</f>
        <v>#REF!</v>
      </c>
      <c r="M415" s="159"/>
      <c r="N415" s="113" t="e">
        <f t="shared" si="257"/>
        <v>#REF!</v>
      </c>
      <c r="O415" s="50"/>
      <c r="P415" s="113" t="e">
        <f t="shared" si="257"/>
        <v>#REF!</v>
      </c>
      <c r="Q415" s="178"/>
      <c r="R415" s="113" t="e">
        <f t="shared" si="257"/>
        <v>#REF!</v>
      </c>
      <c r="S415" s="50"/>
      <c r="T415" s="113" t="e">
        <f t="shared" si="257"/>
        <v>#REF!</v>
      </c>
      <c r="U415" s="50"/>
      <c r="V415" s="113" t="e">
        <f t="shared" si="257"/>
        <v>#REF!</v>
      </c>
      <c r="W415" s="50"/>
      <c r="X415" s="113" t="e">
        <f t="shared" si="258"/>
        <v>#REF!</v>
      </c>
      <c r="Y415" s="50"/>
      <c r="Z415" s="113" t="e">
        <f t="shared" si="258"/>
        <v>#REF!</v>
      </c>
      <c r="AA415" s="50"/>
      <c r="AB415" s="113" t="e">
        <f t="shared" si="259"/>
        <v>#REF!</v>
      </c>
      <c r="AC415" s="50"/>
      <c r="AD415" s="92"/>
      <c r="AE415" s="92"/>
      <c r="AF415" s="92"/>
      <c r="AG415" s="92"/>
      <c r="AH415" s="92"/>
      <c r="AI415" s="92"/>
      <c r="AJ415" s="92"/>
      <c r="AK415" s="92"/>
      <c r="AL415" s="92"/>
      <c r="AM415" s="92"/>
      <c r="AN415" s="92"/>
      <c r="AO415" s="92"/>
      <c r="AP415" s="92"/>
      <c r="AQ415" s="92"/>
      <c r="AR415" s="92"/>
      <c r="AS415" s="92"/>
      <c r="AT415" s="92"/>
      <c r="AU415" s="92"/>
      <c r="AV415" s="92"/>
      <c r="AW415" s="92"/>
      <c r="AX415" s="92"/>
      <c r="AY415" s="92"/>
      <c r="AZ415" s="92"/>
      <c r="BA415" s="92"/>
      <c r="BB415" s="92"/>
      <c r="BC415" s="92"/>
      <c r="BD415" s="92"/>
      <c r="BE415" s="92"/>
      <c r="BF415" s="92"/>
      <c r="BG415" s="92"/>
      <c r="BH415" s="92"/>
      <c r="BI415" s="92"/>
      <c r="BJ415" s="92"/>
      <c r="BK415" s="92"/>
      <c r="BL415" s="92"/>
      <c r="BM415" s="92"/>
      <c r="BN415" s="92"/>
      <c r="BO415" s="92"/>
      <c r="BP415" s="92"/>
      <c r="BQ415" s="92"/>
      <c r="BR415" s="92"/>
      <c r="BS415" s="92"/>
      <c r="BT415" s="92"/>
      <c r="BU415" s="92"/>
      <c r="BV415" s="92"/>
      <c r="BW415" s="92"/>
      <c r="BX415" s="92"/>
      <c r="BY415" s="92"/>
      <c r="BZ415" s="92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  <c r="GF415" s="4"/>
    </row>
    <row r="416" spans="1:188" ht="15.75" x14ac:dyDescent="0.2">
      <c r="A416" s="175"/>
      <c r="B416" s="176"/>
      <c r="C416" s="176"/>
      <c r="D416" s="176"/>
      <c r="E416" s="176"/>
      <c r="F416" s="177"/>
      <c r="G416" s="158" t="s">
        <v>320</v>
      </c>
      <c r="H416" s="159"/>
      <c r="I416" s="159"/>
      <c r="J416" s="127">
        <f t="shared" si="257"/>
        <v>0</v>
      </c>
      <c r="K416" s="159"/>
      <c r="L416" s="113" t="e">
        <f>+#REF!+K416</f>
        <v>#REF!</v>
      </c>
      <c r="M416" s="159"/>
      <c r="N416" s="113" t="e">
        <f t="shared" si="257"/>
        <v>#REF!</v>
      </c>
      <c r="O416" s="50"/>
      <c r="P416" s="113" t="e">
        <f t="shared" si="257"/>
        <v>#REF!</v>
      </c>
      <c r="Q416" s="178"/>
      <c r="R416" s="113" t="e">
        <f t="shared" si="257"/>
        <v>#REF!</v>
      </c>
      <c r="S416" s="50"/>
      <c r="T416" s="113" t="e">
        <f t="shared" si="257"/>
        <v>#REF!</v>
      </c>
      <c r="U416" s="50"/>
      <c r="V416" s="113" t="e">
        <f t="shared" si="257"/>
        <v>#REF!</v>
      </c>
      <c r="W416" s="50"/>
      <c r="X416" s="113" t="e">
        <f t="shared" si="258"/>
        <v>#REF!</v>
      </c>
      <c r="Y416" s="50"/>
      <c r="Z416" s="113" t="e">
        <f t="shared" si="258"/>
        <v>#REF!</v>
      </c>
      <c r="AA416" s="50"/>
      <c r="AB416" s="113" t="e">
        <f t="shared" si="259"/>
        <v>#REF!</v>
      </c>
      <c r="AC416" s="50"/>
      <c r="AD416" s="92"/>
      <c r="AE416" s="92"/>
      <c r="AF416" s="92"/>
      <c r="AG416" s="92"/>
      <c r="AH416" s="92"/>
      <c r="AI416" s="92"/>
      <c r="AJ416" s="92"/>
      <c r="AK416" s="92"/>
      <c r="AL416" s="92"/>
      <c r="AM416" s="92"/>
      <c r="AN416" s="92"/>
      <c r="AO416" s="92"/>
      <c r="AP416" s="92"/>
      <c r="AQ416" s="92"/>
      <c r="AR416" s="92"/>
      <c r="AS416" s="92"/>
      <c r="AT416" s="92"/>
      <c r="AU416" s="92"/>
      <c r="AV416" s="92"/>
      <c r="AW416" s="92"/>
      <c r="AX416" s="92"/>
      <c r="AY416" s="92"/>
      <c r="AZ416" s="92"/>
      <c r="BA416" s="92"/>
      <c r="BB416" s="92"/>
      <c r="BC416" s="92"/>
      <c r="BD416" s="92"/>
      <c r="BE416" s="92"/>
      <c r="BF416" s="92"/>
      <c r="BG416" s="92"/>
      <c r="BH416" s="92"/>
      <c r="BI416" s="92"/>
      <c r="BJ416" s="92"/>
      <c r="BK416" s="92"/>
      <c r="BL416" s="92"/>
      <c r="BM416" s="92"/>
      <c r="BN416" s="92"/>
      <c r="BO416" s="92"/>
      <c r="BP416" s="92"/>
      <c r="BQ416" s="92"/>
      <c r="BR416" s="92"/>
      <c r="BS416" s="92"/>
      <c r="BT416" s="92"/>
      <c r="BU416" s="92"/>
      <c r="BV416" s="92"/>
      <c r="BW416" s="92"/>
      <c r="BX416" s="92"/>
      <c r="BY416" s="92"/>
      <c r="BZ416" s="92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</row>
    <row r="417" spans="1:188" ht="16.5" customHeight="1" x14ac:dyDescent="0.2">
      <c r="A417" s="175"/>
      <c r="B417" s="176"/>
      <c r="C417" s="176"/>
      <c r="D417" s="176"/>
      <c r="E417" s="176"/>
      <c r="F417" s="177"/>
      <c r="G417" s="158" t="s">
        <v>321</v>
      </c>
      <c r="H417" s="61"/>
      <c r="I417" s="61"/>
      <c r="J417" s="113">
        <f t="shared" si="257"/>
        <v>0</v>
      </c>
      <c r="K417" s="61"/>
      <c r="L417" s="113" t="e">
        <f>+#REF!+K417</f>
        <v>#REF!</v>
      </c>
      <c r="M417" s="61"/>
      <c r="N417" s="113" t="e">
        <f t="shared" si="257"/>
        <v>#REF!</v>
      </c>
      <c r="O417" s="50"/>
      <c r="P417" s="113" t="e">
        <f t="shared" si="257"/>
        <v>#REF!</v>
      </c>
      <c r="Q417" s="63"/>
      <c r="R417" s="113" t="e">
        <f t="shared" si="257"/>
        <v>#REF!</v>
      </c>
      <c r="S417" s="50"/>
      <c r="T417" s="113" t="e">
        <f t="shared" si="257"/>
        <v>#REF!</v>
      </c>
      <c r="U417" s="50"/>
      <c r="V417" s="113" t="e">
        <f t="shared" si="257"/>
        <v>#REF!</v>
      </c>
      <c r="W417" s="50"/>
      <c r="X417" s="113" t="e">
        <f t="shared" si="258"/>
        <v>#REF!</v>
      </c>
      <c r="Y417" s="50"/>
      <c r="Z417" s="113" t="e">
        <f t="shared" si="258"/>
        <v>#REF!</v>
      </c>
      <c r="AA417" s="50"/>
      <c r="AB417" s="113" t="e">
        <f t="shared" si="259"/>
        <v>#REF!</v>
      </c>
      <c r="AC417" s="50"/>
      <c r="AD417" s="92"/>
      <c r="AE417" s="92"/>
      <c r="AF417" s="92"/>
      <c r="AG417" s="92"/>
      <c r="AH417" s="92"/>
      <c r="AI417" s="92"/>
      <c r="AJ417" s="92"/>
      <c r="AK417" s="92"/>
      <c r="AL417" s="92"/>
      <c r="AM417" s="92"/>
      <c r="AN417" s="92"/>
      <c r="AO417" s="92"/>
      <c r="AP417" s="92"/>
      <c r="AQ417" s="92"/>
      <c r="AR417" s="92"/>
      <c r="AS417" s="92"/>
      <c r="AT417" s="92"/>
      <c r="AU417" s="92"/>
      <c r="AV417" s="92"/>
      <c r="AW417" s="92"/>
      <c r="AX417" s="92"/>
      <c r="AY417" s="92"/>
      <c r="AZ417" s="92"/>
      <c r="BA417" s="92"/>
      <c r="BB417" s="92"/>
      <c r="BC417" s="92"/>
      <c r="BD417" s="92"/>
      <c r="BE417" s="92"/>
      <c r="BF417" s="92"/>
      <c r="BG417" s="92"/>
      <c r="BH417" s="92"/>
      <c r="BI417" s="92"/>
      <c r="BJ417" s="92"/>
      <c r="BK417" s="92"/>
      <c r="BL417" s="92"/>
      <c r="BM417" s="92"/>
      <c r="BN417" s="92"/>
      <c r="BO417" s="92"/>
      <c r="BP417" s="92"/>
      <c r="BQ417" s="92"/>
      <c r="BR417" s="92"/>
      <c r="BS417" s="92"/>
      <c r="BT417" s="92"/>
      <c r="BU417" s="92"/>
      <c r="BV417" s="92"/>
      <c r="BW417" s="92"/>
      <c r="BX417" s="92"/>
      <c r="BY417" s="92"/>
      <c r="BZ417" s="92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  <c r="GF417" s="4"/>
    </row>
    <row r="418" spans="1:188" ht="15.75" x14ac:dyDescent="0.2">
      <c r="A418" s="175"/>
      <c r="B418" s="176"/>
      <c r="C418" s="176"/>
      <c r="D418" s="176"/>
      <c r="E418" s="176"/>
      <c r="F418" s="177"/>
      <c r="G418" s="125" t="s">
        <v>322</v>
      </c>
      <c r="H418" s="61">
        <v>57000</v>
      </c>
      <c r="I418" s="61">
        <v>1500</v>
      </c>
      <c r="J418" s="127">
        <f t="shared" si="257"/>
        <v>58500</v>
      </c>
      <c r="K418" s="61"/>
      <c r="L418" s="113" t="e">
        <f>+#REF!+K418</f>
        <v>#REF!</v>
      </c>
      <c r="M418" s="61"/>
      <c r="N418" s="113" t="e">
        <f t="shared" si="257"/>
        <v>#REF!</v>
      </c>
      <c r="O418" s="50"/>
      <c r="P418" s="113" t="e">
        <f t="shared" si="257"/>
        <v>#REF!</v>
      </c>
      <c r="Q418" s="63"/>
      <c r="R418" s="113" t="e">
        <f t="shared" si="257"/>
        <v>#REF!</v>
      </c>
      <c r="S418" s="50"/>
      <c r="T418" s="113" t="e">
        <f t="shared" si="257"/>
        <v>#REF!</v>
      </c>
      <c r="U418" s="50"/>
      <c r="V418" s="113" t="e">
        <f t="shared" si="257"/>
        <v>#REF!</v>
      </c>
      <c r="W418" s="50"/>
      <c r="X418" s="113" t="e">
        <f t="shared" si="258"/>
        <v>#REF!</v>
      </c>
      <c r="Y418" s="50"/>
      <c r="Z418" s="113" t="e">
        <f t="shared" si="258"/>
        <v>#REF!</v>
      </c>
      <c r="AA418" s="50"/>
      <c r="AB418" s="113" t="e">
        <f t="shared" si="259"/>
        <v>#REF!</v>
      </c>
      <c r="AC418" s="50"/>
      <c r="AD418" s="92"/>
      <c r="AE418" s="92"/>
      <c r="AF418" s="92"/>
      <c r="AG418" s="92"/>
      <c r="AH418" s="92"/>
      <c r="AI418" s="92"/>
      <c r="AJ418" s="92"/>
      <c r="AK418" s="92"/>
      <c r="AL418" s="92"/>
      <c r="AM418" s="92"/>
      <c r="AN418" s="92"/>
      <c r="AO418" s="92"/>
      <c r="AP418" s="92"/>
      <c r="AQ418" s="92"/>
      <c r="AR418" s="92"/>
      <c r="AS418" s="92"/>
      <c r="AT418" s="92"/>
      <c r="AU418" s="92"/>
      <c r="AV418" s="92"/>
      <c r="AW418" s="92"/>
      <c r="AX418" s="92"/>
      <c r="AY418" s="92"/>
      <c r="AZ418" s="92"/>
      <c r="BA418" s="92"/>
      <c r="BB418" s="92"/>
      <c r="BC418" s="92"/>
      <c r="BD418" s="92"/>
      <c r="BE418" s="92"/>
      <c r="BF418" s="92"/>
      <c r="BG418" s="92"/>
      <c r="BH418" s="92"/>
      <c r="BI418" s="92"/>
      <c r="BJ418" s="92"/>
      <c r="BK418" s="92"/>
      <c r="BL418" s="92"/>
      <c r="BM418" s="92"/>
      <c r="BN418" s="92"/>
      <c r="BO418" s="92"/>
      <c r="BP418" s="92"/>
      <c r="BQ418" s="92"/>
      <c r="BR418" s="92"/>
      <c r="BS418" s="92"/>
      <c r="BT418" s="92"/>
      <c r="BU418" s="92"/>
      <c r="BV418" s="92"/>
      <c r="BW418" s="92"/>
      <c r="BX418" s="92"/>
      <c r="BY418" s="92"/>
      <c r="BZ418" s="92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  <c r="GF418" s="4"/>
    </row>
    <row r="419" spans="1:188" ht="15.75" x14ac:dyDescent="0.2">
      <c r="A419" s="175"/>
      <c r="B419" s="176"/>
      <c r="C419" s="176"/>
      <c r="D419" s="176"/>
      <c r="E419" s="176"/>
      <c r="F419" s="177"/>
      <c r="G419" s="125" t="s">
        <v>323</v>
      </c>
      <c r="H419" s="61">
        <v>13729</v>
      </c>
      <c r="I419" s="61">
        <v>4988</v>
      </c>
      <c r="J419" s="261">
        <f t="shared" si="257"/>
        <v>18717</v>
      </c>
      <c r="K419" s="61"/>
      <c r="L419" s="113" t="e">
        <f>+#REF!+K419</f>
        <v>#REF!</v>
      </c>
      <c r="M419" s="61"/>
      <c r="N419" s="113" t="e">
        <f t="shared" si="257"/>
        <v>#REF!</v>
      </c>
      <c r="O419" s="50"/>
      <c r="P419" s="113" t="e">
        <f t="shared" si="257"/>
        <v>#REF!</v>
      </c>
      <c r="Q419" s="63"/>
      <c r="R419" s="113" t="e">
        <f t="shared" si="257"/>
        <v>#REF!</v>
      </c>
      <c r="S419" s="50"/>
      <c r="T419" s="113" t="e">
        <f t="shared" si="257"/>
        <v>#REF!</v>
      </c>
      <c r="U419" s="50"/>
      <c r="V419" s="113" t="e">
        <f t="shared" si="257"/>
        <v>#REF!</v>
      </c>
      <c r="W419" s="50"/>
      <c r="X419" s="113" t="e">
        <f t="shared" si="258"/>
        <v>#REF!</v>
      </c>
      <c r="Y419" s="50"/>
      <c r="Z419" s="113" t="e">
        <f t="shared" si="258"/>
        <v>#REF!</v>
      </c>
      <c r="AA419" s="50"/>
      <c r="AB419" s="113" t="e">
        <f t="shared" si="259"/>
        <v>#REF!</v>
      </c>
      <c r="AC419" s="50"/>
      <c r="AD419" s="92"/>
      <c r="AE419" s="92"/>
      <c r="AF419" s="92"/>
      <c r="AG419" s="92"/>
      <c r="AH419" s="92"/>
      <c r="AI419" s="92"/>
      <c r="AJ419" s="92"/>
      <c r="AK419" s="92"/>
      <c r="AL419" s="92"/>
      <c r="AM419" s="92"/>
      <c r="AN419" s="92"/>
      <c r="AO419" s="92"/>
      <c r="AP419" s="92"/>
      <c r="AQ419" s="92"/>
      <c r="AR419" s="92"/>
      <c r="AS419" s="92"/>
      <c r="AT419" s="92"/>
      <c r="AU419" s="92"/>
      <c r="AV419" s="92"/>
      <c r="AW419" s="92"/>
      <c r="AX419" s="92"/>
      <c r="AY419" s="92"/>
      <c r="AZ419" s="92"/>
      <c r="BA419" s="92"/>
      <c r="BB419" s="92"/>
      <c r="BC419" s="92"/>
      <c r="BD419" s="92"/>
      <c r="BE419" s="92"/>
      <c r="BF419" s="92"/>
      <c r="BG419" s="92"/>
      <c r="BH419" s="92"/>
      <c r="BI419" s="92"/>
      <c r="BJ419" s="92"/>
      <c r="BK419" s="92"/>
      <c r="BL419" s="92"/>
      <c r="BM419" s="92"/>
      <c r="BN419" s="92"/>
      <c r="BO419" s="92"/>
      <c r="BP419" s="92"/>
      <c r="BQ419" s="92"/>
      <c r="BR419" s="92"/>
      <c r="BS419" s="92"/>
      <c r="BT419" s="92"/>
      <c r="BU419" s="92"/>
      <c r="BV419" s="92"/>
      <c r="BW419" s="92"/>
      <c r="BX419" s="92"/>
      <c r="BY419" s="92"/>
      <c r="BZ419" s="92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4"/>
      <c r="GA419" s="4"/>
      <c r="GB419" s="4"/>
      <c r="GC419" s="4"/>
      <c r="GD419" s="4"/>
      <c r="GE419" s="4"/>
      <c r="GF419" s="4"/>
    </row>
    <row r="420" spans="1:188" ht="30" x14ac:dyDescent="0.2">
      <c r="A420" s="175"/>
      <c r="B420" s="176"/>
      <c r="C420" s="176"/>
      <c r="D420" s="176"/>
      <c r="E420" s="176"/>
      <c r="F420" s="177"/>
      <c r="G420" s="158" t="s">
        <v>367</v>
      </c>
      <c r="H420" s="61">
        <v>149987</v>
      </c>
      <c r="I420" s="61">
        <v>25309</v>
      </c>
      <c r="J420" s="127">
        <f t="shared" si="257"/>
        <v>175296</v>
      </c>
      <c r="K420" s="61"/>
      <c r="L420" s="113" t="e">
        <f>+#REF!+K420</f>
        <v>#REF!</v>
      </c>
      <c r="M420" s="61"/>
      <c r="N420" s="113" t="e">
        <f t="shared" si="257"/>
        <v>#REF!</v>
      </c>
      <c r="O420" s="50"/>
      <c r="P420" s="113" t="e">
        <f t="shared" si="257"/>
        <v>#REF!</v>
      </c>
      <c r="Q420" s="63"/>
      <c r="R420" s="113" t="e">
        <f t="shared" si="257"/>
        <v>#REF!</v>
      </c>
      <c r="S420" s="50"/>
      <c r="T420" s="113" t="e">
        <f t="shared" si="257"/>
        <v>#REF!</v>
      </c>
      <c r="U420" s="50"/>
      <c r="V420" s="113" t="e">
        <f t="shared" si="257"/>
        <v>#REF!</v>
      </c>
      <c r="W420" s="50"/>
      <c r="X420" s="113" t="e">
        <f t="shared" si="258"/>
        <v>#REF!</v>
      </c>
      <c r="Y420" s="50"/>
      <c r="Z420" s="113" t="e">
        <f t="shared" si="258"/>
        <v>#REF!</v>
      </c>
      <c r="AA420" s="50"/>
      <c r="AB420" s="113" t="e">
        <f t="shared" si="259"/>
        <v>#REF!</v>
      </c>
      <c r="AC420" s="50"/>
      <c r="AD420" s="92"/>
      <c r="AE420" s="92"/>
      <c r="AF420" s="92"/>
      <c r="AG420" s="92"/>
      <c r="AH420" s="92"/>
      <c r="AI420" s="92"/>
      <c r="AJ420" s="92"/>
      <c r="AK420" s="92"/>
      <c r="AL420" s="92"/>
      <c r="AM420" s="92"/>
      <c r="AN420" s="92"/>
      <c r="AO420" s="92"/>
      <c r="AP420" s="92"/>
      <c r="AQ420" s="92"/>
      <c r="AR420" s="92"/>
      <c r="AS420" s="92"/>
      <c r="AT420" s="92"/>
      <c r="AU420" s="92"/>
      <c r="AV420" s="92"/>
      <c r="AW420" s="92"/>
      <c r="AX420" s="92"/>
      <c r="AY420" s="92"/>
      <c r="AZ420" s="92"/>
      <c r="BA420" s="92"/>
      <c r="BB420" s="92"/>
      <c r="BC420" s="92"/>
      <c r="BD420" s="92"/>
      <c r="BE420" s="92"/>
      <c r="BF420" s="92"/>
      <c r="BG420" s="92"/>
      <c r="BH420" s="92"/>
      <c r="BI420" s="92"/>
      <c r="BJ420" s="92"/>
      <c r="BK420" s="92"/>
      <c r="BL420" s="92"/>
      <c r="BM420" s="92"/>
      <c r="BN420" s="92"/>
      <c r="BO420" s="92"/>
      <c r="BP420" s="92"/>
      <c r="BQ420" s="92"/>
      <c r="BR420" s="92"/>
      <c r="BS420" s="92"/>
      <c r="BT420" s="92"/>
      <c r="BU420" s="92"/>
      <c r="BV420" s="92"/>
      <c r="BW420" s="92"/>
      <c r="BX420" s="92"/>
      <c r="BY420" s="92"/>
      <c r="BZ420" s="92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</row>
    <row r="421" spans="1:188" ht="15.75" x14ac:dyDescent="0.2">
      <c r="A421" s="175"/>
      <c r="B421" s="176"/>
      <c r="C421" s="176"/>
      <c r="D421" s="176"/>
      <c r="E421" s="176"/>
      <c r="F421" s="177"/>
      <c r="G421" s="158" t="s">
        <v>324</v>
      </c>
      <c r="H421" s="61"/>
      <c r="I421" s="61"/>
      <c r="J421" s="113">
        <f t="shared" si="257"/>
        <v>0</v>
      </c>
      <c r="K421" s="61"/>
      <c r="L421" s="113" t="e">
        <f>+#REF!+K421</f>
        <v>#REF!</v>
      </c>
      <c r="M421" s="61"/>
      <c r="N421" s="113" t="e">
        <f t="shared" si="257"/>
        <v>#REF!</v>
      </c>
      <c r="O421" s="50"/>
      <c r="P421" s="113" t="e">
        <f t="shared" si="257"/>
        <v>#REF!</v>
      </c>
      <c r="Q421" s="63"/>
      <c r="R421" s="113" t="e">
        <f t="shared" si="257"/>
        <v>#REF!</v>
      </c>
      <c r="S421" s="50"/>
      <c r="T421" s="113" t="e">
        <f t="shared" si="257"/>
        <v>#REF!</v>
      </c>
      <c r="U421" s="50"/>
      <c r="V421" s="113" t="e">
        <f t="shared" si="257"/>
        <v>#REF!</v>
      </c>
      <c r="W421" s="50"/>
      <c r="X421" s="113" t="e">
        <f t="shared" si="258"/>
        <v>#REF!</v>
      </c>
      <c r="Y421" s="50"/>
      <c r="Z421" s="113" t="e">
        <f t="shared" si="258"/>
        <v>#REF!</v>
      </c>
      <c r="AA421" s="50"/>
      <c r="AB421" s="113" t="e">
        <f t="shared" si="259"/>
        <v>#REF!</v>
      </c>
      <c r="AC421" s="50"/>
      <c r="AD421" s="92"/>
      <c r="AE421" s="92"/>
      <c r="AF421" s="92"/>
      <c r="AG421" s="92"/>
      <c r="AH421" s="92"/>
      <c r="AI421" s="92"/>
      <c r="AJ421" s="92"/>
      <c r="AK421" s="92"/>
      <c r="AL421" s="92"/>
      <c r="AM421" s="92"/>
      <c r="AN421" s="92"/>
      <c r="AO421" s="92"/>
      <c r="AP421" s="92"/>
      <c r="AQ421" s="92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2"/>
      <c r="BC421" s="92"/>
      <c r="BD421" s="92"/>
      <c r="BE421" s="92"/>
      <c r="BF421" s="92"/>
      <c r="BG421" s="92"/>
      <c r="BH421" s="92"/>
      <c r="BI421" s="92"/>
      <c r="BJ421" s="92"/>
      <c r="BK421" s="92"/>
      <c r="BL421" s="92"/>
      <c r="BM421" s="92"/>
      <c r="BN421" s="92"/>
      <c r="BO421" s="92"/>
      <c r="BP421" s="92"/>
      <c r="BQ421" s="92"/>
      <c r="BR421" s="92"/>
      <c r="BS421" s="92"/>
      <c r="BT421" s="92"/>
      <c r="BU421" s="92"/>
      <c r="BV421" s="92"/>
      <c r="BW421" s="92"/>
      <c r="BX421" s="92"/>
      <c r="BY421" s="92"/>
      <c r="BZ421" s="92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  <c r="GF421" s="4"/>
    </row>
    <row r="422" spans="1:188" ht="47.25" x14ac:dyDescent="0.25">
      <c r="A422" s="175"/>
      <c r="B422" s="176"/>
      <c r="C422" s="176"/>
      <c r="D422" s="173">
        <v>58</v>
      </c>
      <c r="E422" s="176"/>
      <c r="F422" s="177"/>
      <c r="G422" s="112" t="s">
        <v>224</v>
      </c>
      <c r="H422" s="147">
        <f>+H423+H424</f>
        <v>28182</v>
      </c>
      <c r="I422" s="147">
        <f t="shared" ref="I422:AB422" si="266">+I423+I424</f>
        <v>9542</v>
      </c>
      <c r="J422" s="113">
        <f t="shared" si="257"/>
        <v>37724</v>
      </c>
      <c r="K422" s="147">
        <f t="shared" si="266"/>
        <v>0</v>
      </c>
      <c r="L422" s="147">
        <f t="shared" si="266"/>
        <v>0</v>
      </c>
      <c r="M422" s="147">
        <f t="shared" si="266"/>
        <v>0</v>
      </c>
      <c r="N422" s="147">
        <f t="shared" si="266"/>
        <v>0</v>
      </c>
      <c r="O422" s="147">
        <f t="shared" si="266"/>
        <v>0</v>
      </c>
      <c r="P422" s="147">
        <f t="shared" si="266"/>
        <v>0</v>
      </c>
      <c r="Q422" s="147">
        <f t="shared" si="266"/>
        <v>0</v>
      </c>
      <c r="R422" s="147">
        <f t="shared" si="266"/>
        <v>0</v>
      </c>
      <c r="S422" s="147">
        <f t="shared" si="266"/>
        <v>0</v>
      </c>
      <c r="T422" s="147">
        <f t="shared" si="266"/>
        <v>0</v>
      </c>
      <c r="U422" s="147">
        <f t="shared" si="266"/>
        <v>0</v>
      </c>
      <c r="V422" s="147">
        <f t="shared" si="266"/>
        <v>0</v>
      </c>
      <c r="W422" s="147">
        <f t="shared" si="266"/>
        <v>0</v>
      </c>
      <c r="X422" s="147">
        <f t="shared" si="266"/>
        <v>0</v>
      </c>
      <c r="Y422" s="147">
        <f t="shared" si="266"/>
        <v>0</v>
      </c>
      <c r="Z422" s="147">
        <f t="shared" si="266"/>
        <v>0</v>
      </c>
      <c r="AA422" s="147">
        <f t="shared" si="266"/>
        <v>0</v>
      </c>
      <c r="AB422" s="147">
        <f t="shared" si="266"/>
        <v>0</v>
      </c>
      <c r="AC422" s="50"/>
      <c r="AD422" s="92"/>
      <c r="AE422" s="92"/>
      <c r="AF422" s="92"/>
      <c r="AG422" s="92"/>
      <c r="AH422" s="92"/>
      <c r="AI422" s="92"/>
      <c r="AJ422" s="92"/>
      <c r="AK422" s="92"/>
      <c r="AL422" s="92"/>
      <c r="AM422" s="92"/>
      <c r="AN422" s="92"/>
      <c r="AO422" s="92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2"/>
      <c r="BC422" s="92"/>
      <c r="BD422" s="92"/>
      <c r="BE422" s="92"/>
      <c r="BF422" s="92"/>
      <c r="BG422" s="92"/>
      <c r="BH422" s="92"/>
      <c r="BI422" s="92"/>
      <c r="BJ422" s="92"/>
      <c r="BK422" s="92"/>
      <c r="BL422" s="92"/>
      <c r="BM422" s="92"/>
      <c r="BN422" s="92"/>
      <c r="BO422" s="92"/>
      <c r="BP422" s="92"/>
      <c r="BQ422" s="92"/>
      <c r="BR422" s="92"/>
      <c r="BS422" s="92"/>
      <c r="BT422" s="92"/>
      <c r="BU422" s="92"/>
      <c r="BV422" s="92"/>
      <c r="BW422" s="92"/>
      <c r="BX422" s="92"/>
      <c r="BY422" s="92"/>
      <c r="BZ422" s="92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4"/>
      <c r="GA422" s="4"/>
      <c r="GB422" s="4"/>
      <c r="GC422" s="4"/>
      <c r="GD422" s="4"/>
      <c r="GE422" s="4"/>
      <c r="GF422" s="4"/>
    </row>
    <row r="423" spans="1:188" x14ac:dyDescent="0.2">
      <c r="A423" s="175"/>
      <c r="B423" s="176"/>
      <c r="C423" s="176"/>
      <c r="D423" s="176"/>
      <c r="E423" s="179" t="s">
        <v>77</v>
      </c>
      <c r="F423" s="179" t="s">
        <v>75</v>
      </c>
      <c r="G423" s="125" t="s">
        <v>378</v>
      </c>
      <c r="H423" s="61">
        <v>4385</v>
      </c>
      <c r="I423" s="61">
        <v>1485</v>
      </c>
      <c r="J423" s="261">
        <f t="shared" si="257"/>
        <v>5870</v>
      </c>
      <c r="K423" s="61"/>
      <c r="L423" s="50"/>
      <c r="M423" s="61"/>
      <c r="N423" s="50"/>
      <c r="O423" s="50"/>
      <c r="P423" s="50"/>
      <c r="Q423" s="63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180"/>
      <c r="AC423" s="50"/>
      <c r="AD423" s="92"/>
      <c r="AE423" s="92"/>
      <c r="AF423" s="92"/>
      <c r="AG423" s="92"/>
      <c r="AH423" s="92"/>
      <c r="AI423" s="92"/>
      <c r="AJ423" s="92"/>
      <c r="AK423" s="92"/>
      <c r="AL423" s="92"/>
      <c r="AM423" s="92"/>
      <c r="AN423" s="92"/>
      <c r="AO423" s="92"/>
      <c r="AP423" s="92"/>
      <c r="AQ423" s="92"/>
      <c r="AR423" s="92"/>
      <c r="AS423" s="92"/>
      <c r="AT423" s="92"/>
      <c r="AU423" s="92"/>
      <c r="AV423" s="92"/>
      <c r="AW423" s="92"/>
      <c r="AX423" s="92"/>
      <c r="AY423" s="92"/>
      <c r="AZ423" s="92"/>
      <c r="BA423" s="92"/>
      <c r="BB423" s="92"/>
      <c r="BC423" s="92"/>
      <c r="BD423" s="92"/>
      <c r="BE423" s="92"/>
      <c r="BF423" s="92"/>
      <c r="BG423" s="92"/>
      <c r="BH423" s="92"/>
      <c r="BI423" s="92"/>
      <c r="BJ423" s="92"/>
      <c r="BK423" s="92"/>
      <c r="BL423" s="92"/>
      <c r="BM423" s="92"/>
      <c r="BN423" s="92"/>
      <c r="BO423" s="92"/>
      <c r="BP423" s="92"/>
      <c r="BQ423" s="92"/>
      <c r="BR423" s="92"/>
      <c r="BS423" s="92"/>
      <c r="BT423" s="92"/>
      <c r="BU423" s="92"/>
      <c r="BV423" s="92"/>
      <c r="BW423" s="92"/>
      <c r="BX423" s="92"/>
      <c r="BY423" s="92"/>
      <c r="BZ423" s="92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</row>
    <row r="424" spans="1:188" x14ac:dyDescent="0.2">
      <c r="A424" s="175"/>
      <c r="B424" s="176"/>
      <c r="C424" s="176"/>
      <c r="D424" s="176"/>
      <c r="E424" s="179" t="s">
        <v>77</v>
      </c>
      <c r="F424" s="179" t="s">
        <v>77</v>
      </c>
      <c r="G424" s="158" t="s">
        <v>379</v>
      </c>
      <c r="H424" s="61">
        <v>23797</v>
      </c>
      <c r="I424" s="61">
        <v>8057</v>
      </c>
      <c r="J424" s="261">
        <f t="shared" ref="J424" si="267">+H424+I424</f>
        <v>31854</v>
      </c>
      <c r="K424" s="61"/>
      <c r="L424" s="50"/>
      <c r="M424" s="61"/>
      <c r="N424" s="50"/>
      <c r="O424" s="50"/>
      <c r="P424" s="50"/>
      <c r="Q424" s="63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180"/>
      <c r="AC424" s="50"/>
      <c r="AD424" s="92"/>
      <c r="AE424" s="92"/>
      <c r="AF424" s="92"/>
      <c r="AG424" s="92"/>
      <c r="AH424" s="92"/>
      <c r="AI424" s="92"/>
      <c r="AJ424" s="92"/>
      <c r="AK424" s="92"/>
      <c r="AL424" s="92"/>
      <c r="AM424" s="92"/>
      <c r="AN424" s="92"/>
      <c r="AO424" s="92"/>
      <c r="AP424" s="92"/>
      <c r="AQ424" s="92"/>
      <c r="AR424" s="92"/>
      <c r="AS424" s="92"/>
      <c r="AT424" s="92"/>
      <c r="AU424" s="92"/>
      <c r="AV424" s="92"/>
      <c r="AW424" s="92"/>
      <c r="AX424" s="92"/>
      <c r="AY424" s="92"/>
      <c r="AZ424" s="92"/>
      <c r="BA424" s="92"/>
      <c r="BB424" s="92"/>
      <c r="BC424" s="92"/>
      <c r="BD424" s="92"/>
      <c r="BE424" s="92"/>
      <c r="BF424" s="92"/>
      <c r="BG424" s="92"/>
      <c r="BH424" s="92"/>
      <c r="BI424" s="92"/>
      <c r="BJ424" s="92"/>
      <c r="BK424" s="92"/>
      <c r="BL424" s="92"/>
      <c r="BM424" s="92"/>
      <c r="BN424" s="92"/>
      <c r="BO424" s="92"/>
      <c r="BP424" s="92"/>
      <c r="BQ424" s="92"/>
      <c r="BR424" s="92"/>
      <c r="BS424" s="92"/>
      <c r="BT424" s="92"/>
      <c r="BU424" s="92"/>
      <c r="BV424" s="92"/>
      <c r="BW424" s="92"/>
      <c r="BX424" s="92"/>
      <c r="BY424" s="92"/>
      <c r="BZ424" s="92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</row>
    <row r="425" spans="1:188" ht="15.75" x14ac:dyDescent="0.2">
      <c r="A425" s="38"/>
      <c r="B425" s="39"/>
      <c r="C425" s="39"/>
      <c r="D425" s="39">
        <v>79</v>
      </c>
      <c r="E425" s="39"/>
      <c r="F425" s="40"/>
      <c r="G425" s="122" t="s">
        <v>325</v>
      </c>
      <c r="H425" s="113">
        <f t="shared" ref="H425:L425" si="268">H426</f>
        <v>0</v>
      </c>
      <c r="I425" s="144">
        <f>I426</f>
        <v>0</v>
      </c>
      <c r="J425" s="113">
        <f t="shared" si="268"/>
        <v>0</v>
      </c>
      <c r="K425" s="144">
        <f>K426</f>
        <v>0</v>
      </c>
      <c r="L425" s="113" t="e">
        <f t="shared" si="268"/>
        <v>#REF!</v>
      </c>
      <c r="M425" s="113">
        <f>M426</f>
        <v>0</v>
      </c>
      <c r="N425" s="113" t="e">
        <f t="shared" ref="N425:AB425" si="269">N426</f>
        <v>#REF!</v>
      </c>
      <c r="O425" s="113">
        <f t="shared" si="269"/>
        <v>0</v>
      </c>
      <c r="P425" s="113" t="e">
        <f t="shared" si="269"/>
        <v>#REF!</v>
      </c>
      <c r="Q425" s="113">
        <f t="shared" si="269"/>
        <v>0</v>
      </c>
      <c r="R425" s="113" t="e">
        <f t="shared" si="269"/>
        <v>#REF!</v>
      </c>
      <c r="S425" s="113">
        <f>S426</f>
        <v>0</v>
      </c>
      <c r="T425" s="113" t="e">
        <f t="shared" si="269"/>
        <v>#REF!</v>
      </c>
      <c r="U425" s="113">
        <f>U426</f>
        <v>0</v>
      </c>
      <c r="V425" s="113" t="e">
        <f t="shared" si="269"/>
        <v>#REF!</v>
      </c>
      <c r="W425" s="113">
        <f>W426</f>
        <v>0</v>
      </c>
      <c r="X425" s="113" t="e">
        <f t="shared" si="269"/>
        <v>#REF!</v>
      </c>
      <c r="Y425" s="113">
        <f>Y426</f>
        <v>0</v>
      </c>
      <c r="Z425" s="113" t="e">
        <f t="shared" si="269"/>
        <v>#REF!</v>
      </c>
      <c r="AA425" s="113">
        <f>AA426</f>
        <v>0</v>
      </c>
      <c r="AB425" s="114" t="e">
        <f t="shared" si="269"/>
        <v>#REF!</v>
      </c>
      <c r="AC425" s="113">
        <f>AC426</f>
        <v>0</v>
      </c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  <c r="EI425" s="6"/>
      <c r="EJ425" s="6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4"/>
      <c r="GA425" s="4"/>
      <c r="GB425" s="4"/>
      <c r="GC425" s="4"/>
      <c r="GD425" s="4"/>
      <c r="GE425" s="4"/>
      <c r="GF425" s="4"/>
    </row>
    <row r="426" spans="1:188" ht="15.75" x14ac:dyDescent="0.2">
      <c r="A426" s="38"/>
      <c r="B426" s="39"/>
      <c r="C426" s="39"/>
      <c r="D426" s="39">
        <v>80</v>
      </c>
      <c r="E426" s="39"/>
      <c r="F426" s="40"/>
      <c r="G426" s="122" t="s">
        <v>326</v>
      </c>
      <c r="H426" s="113">
        <f t="shared" ref="H426:L426" si="270">H427+H428</f>
        <v>0</v>
      </c>
      <c r="I426" s="144">
        <f>I427+I428</f>
        <v>0</v>
      </c>
      <c r="J426" s="113">
        <f t="shared" si="270"/>
        <v>0</v>
      </c>
      <c r="K426" s="144">
        <f>K427+K428</f>
        <v>0</v>
      </c>
      <c r="L426" s="113" t="e">
        <f t="shared" si="270"/>
        <v>#REF!</v>
      </c>
      <c r="M426" s="113">
        <f>M427+M428</f>
        <v>0</v>
      </c>
      <c r="N426" s="113" t="e">
        <f t="shared" ref="N426:AB426" si="271">N427+N428</f>
        <v>#REF!</v>
      </c>
      <c r="O426" s="113">
        <f t="shared" si="271"/>
        <v>0</v>
      </c>
      <c r="P426" s="113" t="e">
        <f t="shared" si="271"/>
        <v>#REF!</v>
      </c>
      <c r="Q426" s="113">
        <f t="shared" si="271"/>
        <v>0</v>
      </c>
      <c r="R426" s="113" t="e">
        <f t="shared" si="271"/>
        <v>#REF!</v>
      </c>
      <c r="S426" s="113">
        <f>S427+S428</f>
        <v>0</v>
      </c>
      <c r="T426" s="113" t="e">
        <f t="shared" si="271"/>
        <v>#REF!</v>
      </c>
      <c r="U426" s="113">
        <f>U427+U428</f>
        <v>0</v>
      </c>
      <c r="V426" s="113" t="e">
        <f t="shared" si="271"/>
        <v>#REF!</v>
      </c>
      <c r="W426" s="113">
        <f>W427+W428</f>
        <v>0</v>
      </c>
      <c r="X426" s="113" t="e">
        <f t="shared" si="271"/>
        <v>#REF!</v>
      </c>
      <c r="Y426" s="113">
        <f>Y427+Y428</f>
        <v>0</v>
      </c>
      <c r="Z426" s="113" t="e">
        <f t="shared" si="271"/>
        <v>#REF!</v>
      </c>
      <c r="AA426" s="113">
        <f>AA427+AA428</f>
        <v>0</v>
      </c>
      <c r="AB426" s="114" t="e">
        <f t="shared" si="271"/>
        <v>#REF!</v>
      </c>
      <c r="AC426" s="113">
        <f>AC427+AC428</f>
        <v>0</v>
      </c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  <c r="EE426" s="6"/>
      <c r="EF426" s="6"/>
      <c r="EG426" s="6"/>
      <c r="EH426" s="6"/>
      <c r="EI426" s="6"/>
      <c r="EJ426" s="6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  <c r="GF426" s="4"/>
    </row>
    <row r="427" spans="1:188" x14ac:dyDescent="0.2">
      <c r="A427" s="57"/>
      <c r="B427" s="58"/>
      <c r="C427" s="58"/>
      <c r="D427" s="58"/>
      <c r="E427" s="58" t="s">
        <v>23</v>
      </c>
      <c r="F427" s="59"/>
      <c r="G427" s="125" t="s">
        <v>327</v>
      </c>
      <c r="H427" s="143"/>
      <c r="I427" s="61"/>
      <c r="J427" s="60">
        <f>H427+I427</f>
        <v>0</v>
      </c>
      <c r="K427" s="61"/>
      <c r="L427" s="72" t="e">
        <f>#REF!+K427</f>
        <v>#REF!</v>
      </c>
      <c r="M427" s="143"/>
      <c r="N427" s="72" t="e">
        <f>L427+M427</f>
        <v>#REF!</v>
      </c>
      <c r="O427" s="72"/>
      <c r="P427" s="72" t="e">
        <f>O427+N427</f>
        <v>#REF!</v>
      </c>
      <c r="Q427" s="72"/>
      <c r="R427" s="72" t="e">
        <f>P427+Q427</f>
        <v>#REF!</v>
      </c>
      <c r="S427" s="72"/>
      <c r="T427" s="72" t="e">
        <f>R427+S427</f>
        <v>#REF!</v>
      </c>
      <c r="U427" s="72"/>
      <c r="V427" s="72" t="e">
        <f>T427+U427</f>
        <v>#REF!</v>
      </c>
      <c r="W427" s="72"/>
      <c r="X427" s="72" t="e">
        <f>V427+W427</f>
        <v>#REF!</v>
      </c>
      <c r="Y427" s="50"/>
      <c r="Z427" s="72" t="e">
        <f>X427+Y427</f>
        <v>#REF!</v>
      </c>
      <c r="AA427" s="72"/>
      <c r="AB427" s="128" t="e">
        <f>Z427+AA427</f>
        <v>#REF!</v>
      </c>
      <c r="AC427" s="7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  <c r="EE427" s="6"/>
      <c r="EF427" s="6"/>
      <c r="EG427" s="6"/>
      <c r="EH427" s="6"/>
      <c r="EI427" s="6"/>
      <c r="EJ427" s="6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  <c r="FX427" s="4"/>
      <c r="FY427" s="4"/>
      <c r="FZ427" s="4"/>
      <c r="GA427" s="4"/>
      <c r="GB427" s="4"/>
      <c r="GC427" s="4"/>
      <c r="GD427" s="4"/>
      <c r="GE427" s="4"/>
      <c r="GF427" s="4"/>
    </row>
    <row r="428" spans="1:188" ht="30" x14ac:dyDescent="0.2">
      <c r="A428" s="57"/>
      <c r="B428" s="58"/>
      <c r="C428" s="58"/>
      <c r="D428" s="58"/>
      <c r="E428" s="58" t="s">
        <v>146</v>
      </c>
      <c r="F428" s="59"/>
      <c r="G428" s="125" t="s">
        <v>328</v>
      </c>
      <c r="H428" s="143"/>
      <c r="I428" s="61"/>
      <c r="J428" s="60">
        <f>H428+I428</f>
        <v>0</v>
      </c>
      <c r="K428" s="61"/>
      <c r="L428" s="72" t="e">
        <f>#REF!+K428</f>
        <v>#REF!</v>
      </c>
      <c r="M428" s="143"/>
      <c r="N428" s="72" t="e">
        <f>L428+M428</f>
        <v>#REF!</v>
      </c>
      <c r="O428" s="72"/>
      <c r="P428" s="72" t="e">
        <f>O428+N428</f>
        <v>#REF!</v>
      </c>
      <c r="Q428" s="72"/>
      <c r="R428" s="72" t="e">
        <f>P428+Q428</f>
        <v>#REF!</v>
      </c>
      <c r="S428" s="72"/>
      <c r="T428" s="72" t="e">
        <f>R428+S428</f>
        <v>#REF!</v>
      </c>
      <c r="U428" s="72"/>
      <c r="V428" s="72" t="e">
        <f>T428+U428</f>
        <v>#REF!</v>
      </c>
      <c r="W428" s="72"/>
      <c r="X428" s="72" t="e">
        <f>V428+W428</f>
        <v>#REF!</v>
      </c>
      <c r="Y428" s="50"/>
      <c r="Z428" s="72" t="e">
        <f>X428+Y428</f>
        <v>#REF!</v>
      </c>
      <c r="AA428" s="72"/>
      <c r="AB428" s="128" t="e">
        <f>Z428+AA428</f>
        <v>#REF!</v>
      </c>
      <c r="AC428" s="7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  <c r="EI428" s="6"/>
      <c r="EJ428" s="6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  <c r="GF428" s="4"/>
    </row>
    <row r="429" spans="1:188" x14ac:dyDescent="0.2">
      <c r="A429" s="57"/>
      <c r="B429" s="58"/>
      <c r="C429" s="58"/>
      <c r="D429" s="58">
        <v>85</v>
      </c>
      <c r="E429" s="58"/>
      <c r="F429" s="59"/>
      <c r="G429" s="125" t="s">
        <v>113</v>
      </c>
      <c r="H429" s="61">
        <v>-16315</v>
      </c>
      <c r="I429" s="61">
        <v>-1690</v>
      </c>
      <c r="J429" s="60">
        <f>H429+I429</f>
        <v>-18005</v>
      </c>
      <c r="K429" s="61"/>
      <c r="L429" s="72" t="e">
        <f>#REF!+K429</f>
        <v>#REF!</v>
      </c>
      <c r="M429" s="61"/>
      <c r="N429" s="72" t="e">
        <f>L429+M429</f>
        <v>#REF!</v>
      </c>
      <c r="O429" s="72"/>
      <c r="P429" s="72" t="e">
        <f>O429+N429</f>
        <v>#REF!</v>
      </c>
      <c r="Q429" s="72"/>
      <c r="R429" s="72" t="e">
        <f>P429+Q429</f>
        <v>#REF!</v>
      </c>
      <c r="S429" s="72"/>
      <c r="T429" s="72" t="e">
        <f>R429+S429</f>
        <v>#REF!</v>
      </c>
      <c r="U429" s="72"/>
      <c r="V429" s="72" t="e">
        <f>T429+U429</f>
        <v>#REF!</v>
      </c>
      <c r="W429" s="72"/>
      <c r="X429" s="72" t="e">
        <f>V429+W429</f>
        <v>#REF!</v>
      </c>
      <c r="Y429" s="50"/>
      <c r="Z429" s="72" t="e">
        <f>X429+Y429</f>
        <v>#REF!</v>
      </c>
      <c r="AA429" s="72"/>
      <c r="AB429" s="128" t="e">
        <f>Z429+AA429</f>
        <v>#REF!</v>
      </c>
      <c r="AC429" s="7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  <c r="EI429" s="6"/>
      <c r="EJ429" s="6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</row>
    <row r="430" spans="1:188" x14ac:dyDescent="0.2">
      <c r="A430" s="57"/>
      <c r="B430" s="58"/>
      <c r="C430" s="58"/>
      <c r="D430" s="58"/>
      <c r="E430" s="58"/>
      <c r="F430" s="59"/>
      <c r="G430" s="125" t="s">
        <v>184</v>
      </c>
      <c r="H430" s="142"/>
      <c r="I430" s="60"/>
      <c r="J430" s="60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>
        <f>V430+W430</f>
        <v>0</v>
      </c>
      <c r="Y430" s="50"/>
      <c r="Z430" s="72">
        <f>X430+Y430</f>
        <v>0</v>
      </c>
      <c r="AA430" s="72"/>
      <c r="AB430" s="128">
        <f>Z430+AA430</f>
        <v>0</v>
      </c>
      <c r="AC430" s="7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I430" s="6"/>
      <c r="EJ430" s="6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  <c r="GF430" s="4"/>
    </row>
    <row r="431" spans="1:188" ht="15.75" x14ac:dyDescent="0.2">
      <c r="A431" s="38" t="s">
        <v>280</v>
      </c>
      <c r="B431" s="39" t="s">
        <v>34</v>
      </c>
      <c r="C431" s="39"/>
      <c r="D431" s="39"/>
      <c r="E431" s="39"/>
      <c r="F431" s="40"/>
      <c r="G431" s="112" t="s">
        <v>329</v>
      </c>
      <c r="H431" s="111">
        <f t="shared" ref="H431:AB431" si="272">SUM(H432:H434)</f>
        <v>2889965</v>
      </c>
      <c r="I431" s="113">
        <f t="shared" si="272"/>
        <v>475032</v>
      </c>
      <c r="J431" s="113">
        <f t="shared" si="272"/>
        <v>3364997</v>
      </c>
      <c r="K431" s="113">
        <f t="shared" si="272"/>
        <v>0</v>
      </c>
      <c r="L431" s="113" t="e">
        <f t="shared" si="272"/>
        <v>#REF!</v>
      </c>
      <c r="M431" s="113">
        <f t="shared" si="272"/>
        <v>0</v>
      </c>
      <c r="N431" s="113" t="e">
        <f t="shared" si="272"/>
        <v>#REF!</v>
      </c>
      <c r="O431" s="113">
        <f t="shared" si="272"/>
        <v>0</v>
      </c>
      <c r="P431" s="113" t="e">
        <f t="shared" si="272"/>
        <v>#REF!</v>
      </c>
      <c r="Q431" s="113">
        <f t="shared" si="272"/>
        <v>0</v>
      </c>
      <c r="R431" s="113" t="e">
        <f t="shared" si="272"/>
        <v>#REF!</v>
      </c>
      <c r="S431" s="113">
        <f>SUM(S432:S434)</f>
        <v>0</v>
      </c>
      <c r="T431" s="113" t="e">
        <f t="shared" si="272"/>
        <v>#REF!</v>
      </c>
      <c r="U431" s="113">
        <f>SUM(U432:U434)</f>
        <v>0</v>
      </c>
      <c r="V431" s="113" t="e">
        <f t="shared" si="272"/>
        <v>#REF!</v>
      </c>
      <c r="W431" s="113">
        <f>SUM(W432:W434)</f>
        <v>0</v>
      </c>
      <c r="X431" s="113" t="e">
        <f t="shared" si="272"/>
        <v>#REF!</v>
      </c>
      <c r="Y431" s="113">
        <f>SUM(Y432:Y434)</f>
        <v>0</v>
      </c>
      <c r="Z431" s="113" t="e">
        <f t="shared" si="272"/>
        <v>#REF!</v>
      </c>
      <c r="AA431" s="113">
        <f>SUM(AA432:AA434)</f>
        <v>0</v>
      </c>
      <c r="AB431" s="114" t="e">
        <f t="shared" si="272"/>
        <v>#REF!</v>
      </c>
      <c r="AC431" s="113" t="e">
        <f>SUM(AC432:AC434)</f>
        <v>#REF!</v>
      </c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  <c r="EI431" s="6"/>
      <c r="EJ431" s="6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  <c r="GF431" s="4"/>
    </row>
    <row r="432" spans="1:188" ht="18" customHeight="1" x14ac:dyDescent="0.2">
      <c r="A432" s="38"/>
      <c r="B432" s="39"/>
      <c r="C432" s="39" t="s">
        <v>23</v>
      </c>
      <c r="D432" s="39"/>
      <c r="E432" s="39"/>
      <c r="F432" s="40"/>
      <c r="G432" s="112" t="s">
        <v>330</v>
      </c>
      <c r="H432" s="111">
        <f t="shared" ref="H432:AC432" si="273">H374+H380</f>
        <v>4830</v>
      </c>
      <c r="I432" s="113">
        <f t="shared" si="273"/>
        <v>0</v>
      </c>
      <c r="J432" s="113">
        <f t="shared" si="273"/>
        <v>4830</v>
      </c>
      <c r="K432" s="113">
        <f t="shared" si="273"/>
        <v>0</v>
      </c>
      <c r="L432" s="113" t="e">
        <f t="shared" si="273"/>
        <v>#REF!</v>
      </c>
      <c r="M432" s="113">
        <f t="shared" si="273"/>
        <v>0</v>
      </c>
      <c r="N432" s="113" t="e">
        <f t="shared" si="273"/>
        <v>#REF!</v>
      </c>
      <c r="O432" s="113">
        <f t="shared" si="273"/>
        <v>0</v>
      </c>
      <c r="P432" s="113" t="e">
        <f t="shared" si="273"/>
        <v>#REF!</v>
      </c>
      <c r="Q432" s="113">
        <f t="shared" si="273"/>
        <v>0</v>
      </c>
      <c r="R432" s="113" t="e">
        <f t="shared" si="273"/>
        <v>#REF!</v>
      </c>
      <c r="S432" s="113">
        <f t="shared" si="273"/>
        <v>0</v>
      </c>
      <c r="T432" s="113" t="e">
        <f t="shared" si="273"/>
        <v>#REF!</v>
      </c>
      <c r="U432" s="113">
        <f t="shared" si="273"/>
        <v>0</v>
      </c>
      <c r="V432" s="113" t="e">
        <f t="shared" si="273"/>
        <v>#REF!</v>
      </c>
      <c r="W432" s="113">
        <f t="shared" si="273"/>
        <v>0</v>
      </c>
      <c r="X432" s="113" t="e">
        <f t="shared" si="273"/>
        <v>#REF!</v>
      </c>
      <c r="Y432" s="113">
        <f t="shared" si="273"/>
        <v>0</v>
      </c>
      <c r="Z432" s="113" t="e">
        <f t="shared" si="273"/>
        <v>#REF!</v>
      </c>
      <c r="AA432" s="113">
        <f t="shared" si="273"/>
        <v>0</v>
      </c>
      <c r="AB432" s="114" t="e">
        <f t="shared" si="273"/>
        <v>#REF!</v>
      </c>
      <c r="AC432" s="113">
        <f t="shared" si="273"/>
        <v>62000</v>
      </c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  <c r="EI432" s="6"/>
      <c r="EJ432" s="6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</row>
    <row r="433" spans="1:188" ht="15.75" x14ac:dyDescent="0.2">
      <c r="A433" s="38"/>
      <c r="B433" s="39"/>
      <c r="C433" s="39" t="s">
        <v>171</v>
      </c>
      <c r="D433" s="39"/>
      <c r="E433" s="39"/>
      <c r="F433" s="40"/>
      <c r="G433" s="112" t="s">
        <v>331</v>
      </c>
      <c r="H433" s="111">
        <f t="shared" ref="H433:AC433" si="274">H377+H396</f>
        <v>2873268</v>
      </c>
      <c r="I433" s="113">
        <f t="shared" si="274"/>
        <v>467180</v>
      </c>
      <c r="J433" s="113">
        <f t="shared" si="274"/>
        <v>3340448</v>
      </c>
      <c r="K433" s="113">
        <f t="shared" si="274"/>
        <v>0</v>
      </c>
      <c r="L433" s="113" t="e">
        <f t="shared" si="274"/>
        <v>#REF!</v>
      </c>
      <c r="M433" s="113">
        <f t="shared" si="274"/>
        <v>0</v>
      </c>
      <c r="N433" s="113" t="e">
        <f t="shared" si="274"/>
        <v>#REF!</v>
      </c>
      <c r="O433" s="113">
        <f t="shared" si="274"/>
        <v>0</v>
      </c>
      <c r="P433" s="113" t="e">
        <f t="shared" si="274"/>
        <v>#REF!</v>
      </c>
      <c r="Q433" s="113">
        <f t="shared" si="274"/>
        <v>0</v>
      </c>
      <c r="R433" s="113" t="e">
        <f t="shared" si="274"/>
        <v>#REF!</v>
      </c>
      <c r="S433" s="113">
        <f t="shared" si="274"/>
        <v>0</v>
      </c>
      <c r="T433" s="113" t="e">
        <f t="shared" si="274"/>
        <v>#REF!</v>
      </c>
      <c r="U433" s="113">
        <f t="shared" si="274"/>
        <v>0</v>
      </c>
      <c r="V433" s="113" t="e">
        <f t="shared" si="274"/>
        <v>#REF!</v>
      </c>
      <c r="W433" s="113">
        <f t="shared" si="274"/>
        <v>0</v>
      </c>
      <c r="X433" s="113" t="e">
        <f t="shared" si="274"/>
        <v>#REF!</v>
      </c>
      <c r="Y433" s="113">
        <f t="shared" si="274"/>
        <v>0</v>
      </c>
      <c r="Z433" s="113" t="e">
        <f t="shared" si="274"/>
        <v>#REF!</v>
      </c>
      <c r="AA433" s="113">
        <f t="shared" si="274"/>
        <v>0</v>
      </c>
      <c r="AB433" s="114" t="e">
        <f t="shared" si="274"/>
        <v>#REF!</v>
      </c>
      <c r="AC433" s="113" t="e">
        <f t="shared" si="274"/>
        <v>#REF!</v>
      </c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/>
      <c r="DZ433" s="6"/>
      <c r="EA433" s="6"/>
      <c r="EB433" s="6"/>
      <c r="EC433" s="6"/>
      <c r="ED433" s="6"/>
      <c r="EE433" s="6"/>
      <c r="EF433" s="6"/>
      <c r="EG433" s="6"/>
      <c r="EH433" s="6"/>
      <c r="EI433" s="6"/>
      <c r="EJ433" s="6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4"/>
      <c r="GA433" s="4"/>
      <c r="GB433" s="4"/>
      <c r="GC433" s="4"/>
      <c r="GD433" s="4"/>
      <c r="GE433" s="4"/>
      <c r="GF433" s="4"/>
    </row>
    <row r="434" spans="1:188" ht="15.75" x14ac:dyDescent="0.2">
      <c r="A434" s="38"/>
      <c r="B434" s="39"/>
      <c r="C434" s="39" t="s">
        <v>117</v>
      </c>
      <c r="D434" s="39"/>
      <c r="E434" s="39"/>
      <c r="F434" s="40"/>
      <c r="G434" s="112" t="s">
        <v>332</v>
      </c>
      <c r="H434" s="111">
        <f t="shared" ref="H434:AC434" si="275">H372-H432-H433</f>
        <v>11867</v>
      </c>
      <c r="I434" s="113">
        <f t="shared" si="275"/>
        <v>7852</v>
      </c>
      <c r="J434" s="113">
        <f t="shared" si="275"/>
        <v>19719</v>
      </c>
      <c r="K434" s="113">
        <f t="shared" si="275"/>
        <v>0</v>
      </c>
      <c r="L434" s="113" t="e">
        <f t="shared" si="275"/>
        <v>#REF!</v>
      </c>
      <c r="M434" s="113">
        <f t="shared" si="275"/>
        <v>0</v>
      </c>
      <c r="N434" s="113" t="e">
        <f t="shared" si="275"/>
        <v>#REF!</v>
      </c>
      <c r="O434" s="113">
        <f t="shared" si="275"/>
        <v>0</v>
      </c>
      <c r="P434" s="113" t="e">
        <f t="shared" si="275"/>
        <v>#REF!</v>
      </c>
      <c r="Q434" s="113">
        <f t="shared" si="275"/>
        <v>0</v>
      </c>
      <c r="R434" s="113" t="e">
        <f t="shared" si="275"/>
        <v>#REF!</v>
      </c>
      <c r="S434" s="113">
        <f t="shared" si="275"/>
        <v>0</v>
      </c>
      <c r="T434" s="113" t="e">
        <f t="shared" si="275"/>
        <v>#REF!</v>
      </c>
      <c r="U434" s="113">
        <f t="shared" si="275"/>
        <v>0</v>
      </c>
      <c r="V434" s="113" t="e">
        <f t="shared" si="275"/>
        <v>#REF!</v>
      </c>
      <c r="W434" s="113">
        <f t="shared" si="275"/>
        <v>0</v>
      </c>
      <c r="X434" s="113" t="e">
        <f t="shared" si="275"/>
        <v>#REF!</v>
      </c>
      <c r="Y434" s="113">
        <f t="shared" si="275"/>
        <v>0</v>
      </c>
      <c r="Z434" s="113" t="e">
        <f t="shared" si="275"/>
        <v>#REF!</v>
      </c>
      <c r="AA434" s="113">
        <f t="shared" si="275"/>
        <v>0</v>
      </c>
      <c r="AB434" s="114" t="e">
        <f t="shared" si="275"/>
        <v>#REF!</v>
      </c>
      <c r="AC434" s="113" t="e">
        <f t="shared" si="275"/>
        <v>#REF!</v>
      </c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  <c r="DT434" s="6"/>
      <c r="DU434" s="6"/>
      <c r="DV434" s="6"/>
      <c r="DW434" s="6"/>
      <c r="DX434" s="6"/>
      <c r="DY434" s="6"/>
      <c r="DZ434" s="6"/>
      <c r="EA434" s="6"/>
      <c r="EB434" s="6"/>
      <c r="EC434" s="6"/>
      <c r="ED434" s="6"/>
      <c r="EE434" s="6"/>
      <c r="EF434" s="6"/>
      <c r="EG434" s="6"/>
      <c r="EH434" s="6"/>
      <c r="EI434" s="6"/>
      <c r="EJ434" s="6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  <c r="GF434" s="4"/>
    </row>
    <row r="435" spans="1:188" ht="15.75" x14ac:dyDescent="0.2">
      <c r="A435" s="38">
        <v>8904</v>
      </c>
      <c r="B435" s="39" t="s">
        <v>36</v>
      </c>
      <c r="C435" s="39"/>
      <c r="D435" s="39"/>
      <c r="E435" s="39"/>
      <c r="F435" s="40"/>
      <c r="G435" s="112" t="s">
        <v>333</v>
      </c>
      <c r="H435" s="111">
        <f t="shared" ref="H435:AC435" si="276">+H152+H372</f>
        <v>9031125</v>
      </c>
      <c r="I435" s="113">
        <f t="shared" si="276"/>
        <v>1451564</v>
      </c>
      <c r="J435" s="113">
        <f t="shared" si="276"/>
        <v>10482689</v>
      </c>
      <c r="K435" s="113">
        <f t="shared" si="276"/>
        <v>0</v>
      </c>
      <c r="L435" s="113" t="e">
        <f t="shared" si="276"/>
        <v>#REF!</v>
      </c>
      <c r="M435" s="113">
        <f t="shared" si="276"/>
        <v>0</v>
      </c>
      <c r="N435" s="113" t="e">
        <f t="shared" si="276"/>
        <v>#REF!</v>
      </c>
      <c r="O435" s="113">
        <f t="shared" si="276"/>
        <v>0</v>
      </c>
      <c r="P435" s="113" t="e">
        <f t="shared" si="276"/>
        <v>#REF!</v>
      </c>
      <c r="Q435" s="113">
        <f t="shared" si="276"/>
        <v>0</v>
      </c>
      <c r="R435" s="113" t="e">
        <f t="shared" si="276"/>
        <v>#REF!</v>
      </c>
      <c r="S435" s="113">
        <f t="shared" si="276"/>
        <v>0</v>
      </c>
      <c r="T435" s="113" t="e">
        <f t="shared" si="276"/>
        <v>#REF!</v>
      </c>
      <c r="U435" s="113">
        <f t="shared" si="276"/>
        <v>0</v>
      </c>
      <c r="V435" s="113" t="e">
        <f t="shared" si="276"/>
        <v>#REF!</v>
      </c>
      <c r="W435" s="113">
        <f t="shared" si="276"/>
        <v>0</v>
      </c>
      <c r="X435" s="113" t="e">
        <f t="shared" si="276"/>
        <v>#REF!</v>
      </c>
      <c r="Y435" s="113">
        <f t="shared" si="276"/>
        <v>0</v>
      </c>
      <c r="Z435" s="113" t="e">
        <f t="shared" si="276"/>
        <v>#REF!</v>
      </c>
      <c r="AA435" s="113">
        <f t="shared" si="276"/>
        <v>0</v>
      </c>
      <c r="AB435" s="114" t="e">
        <f t="shared" si="276"/>
        <v>#REF!</v>
      </c>
      <c r="AC435" s="113" t="e">
        <f t="shared" si="276"/>
        <v>#REF!</v>
      </c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  <c r="DV435" s="6"/>
      <c r="DW435" s="6"/>
      <c r="DX435" s="6"/>
      <c r="DY435" s="6"/>
      <c r="DZ435" s="6"/>
      <c r="EA435" s="6"/>
      <c r="EB435" s="6"/>
      <c r="EC435" s="6"/>
      <c r="ED435" s="6"/>
      <c r="EE435" s="6"/>
      <c r="EF435" s="6"/>
      <c r="EG435" s="6"/>
      <c r="EH435" s="6"/>
      <c r="EI435" s="6"/>
      <c r="EJ435" s="6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  <c r="FW435" s="4"/>
      <c r="FX435" s="4"/>
      <c r="FY435" s="4"/>
      <c r="FZ435" s="4"/>
      <c r="GA435" s="4"/>
      <c r="GB435" s="4"/>
      <c r="GC435" s="4"/>
      <c r="GD435" s="4"/>
      <c r="GE435" s="4"/>
      <c r="GF435" s="4"/>
    </row>
    <row r="436" spans="1:188" ht="16.5" thickBot="1" x14ac:dyDescent="0.25">
      <c r="A436" s="132"/>
      <c r="B436" s="133" t="s">
        <v>34</v>
      </c>
      <c r="C436" s="133"/>
      <c r="D436" s="133"/>
      <c r="E436" s="133"/>
      <c r="F436" s="148"/>
      <c r="G436" s="135" t="s">
        <v>334</v>
      </c>
      <c r="H436" s="150">
        <f t="shared" ref="H436:AC436" si="277">+H96</f>
        <v>82221</v>
      </c>
      <c r="I436" s="151">
        <f t="shared" si="277"/>
        <v>2017</v>
      </c>
      <c r="J436" s="151">
        <f t="shared" si="277"/>
        <v>84238</v>
      </c>
      <c r="K436" s="151">
        <f t="shared" si="277"/>
        <v>0</v>
      </c>
      <c r="L436" s="151" t="e">
        <f t="shared" si="277"/>
        <v>#REF!</v>
      </c>
      <c r="M436" s="151">
        <f t="shared" si="277"/>
        <v>0</v>
      </c>
      <c r="N436" s="151" t="e">
        <f t="shared" si="277"/>
        <v>#REF!</v>
      </c>
      <c r="O436" s="151">
        <f t="shared" si="277"/>
        <v>0</v>
      </c>
      <c r="P436" s="151" t="e">
        <f t="shared" si="277"/>
        <v>#REF!</v>
      </c>
      <c r="Q436" s="151">
        <f t="shared" si="277"/>
        <v>0</v>
      </c>
      <c r="R436" s="151" t="e">
        <f t="shared" si="277"/>
        <v>#REF!</v>
      </c>
      <c r="S436" s="151">
        <f t="shared" si="277"/>
        <v>0</v>
      </c>
      <c r="T436" s="151" t="e">
        <f t="shared" si="277"/>
        <v>#REF!</v>
      </c>
      <c r="U436" s="151">
        <f t="shared" si="277"/>
        <v>0</v>
      </c>
      <c r="V436" s="151" t="e">
        <f t="shared" si="277"/>
        <v>#REF!</v>
      </c>
      <c r="W436" s="151">
        <f t="shared" si="277"/>
        <v>0</v>
      </c>
      <c r="X436" s="151" t="e">
        <f t="shared" si="277"/>
        <v>#REF!</v>
      </c>
      <c r="Y436" s="151">
        <f t="shared" si="277"/>
        <v>0</v>
      </c>
      <c r="Z436" s="151" t="e">
        <f t="shared" si="277"/>
        <v>#REF!</v>
      </c>
      <c r="AA436" s="151">
        <f t="shared" si="277"/>
        <v>0</v>
      </c>
      <c r="AB436" s="152" t="e">
        <f t="shared" si="277"/>
        <v>#REF!</v>
      </c>
      <c r="AC436" s="151">
        <f t="shared" si="277"/>
        <v>1808880</v>
      </c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  <c r="DN436" s="6"/>
      <c r="DO436" s="6"/>
      <c r="DP436" s="6"/>
      <c r="DQ436" s="6"/>
      <c r="DR436" s="6"/>
      <c r="DS436" s="6"/>
      <c r="DT436" s="6"/>
      <c r="DU436" s="6"/>
      <c r="DV436" s="6"/>
      <c r="DW436" s="6"/>
      <c r="DX436" s="6"/>
      <c r="DY436" s="6"/>
      <c r="DZ436" s="6"/>
      <c r="EA436" s="6"/>
      <c r="EB436" s="6"/>
      <c r="EC436" s="6"/>
      <c r="ED436" s="6"/>
      <c r="EE436" s="6"/>
      <c r="EF436" s="6"/>
      <c r="EG436" s="6"/>
      <c r="EH436" s="6"/>
      <c r="EI436" s="6"/>
      <c r="EJ436" s="6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4"/>
      <c r="GA436" s="4"/>
      <c r="GB436" s="4"/>
      <c r="GC436" s="4"/>
      <c r="GD436" s="4"/>
      <c r="GE436" s="4"/>
      <c r="GF436" s="4"/>
    </row>
    <row r="437" spans="1:188" ht="18" x14ac:dyDescent="0.25">
      <c r="A437" s="262" t="s">
        <v>335</v>
      </c>
      <c r="B437" s="263"/>
      <c r="C437" s="263"/>
      <c r="D437" s="263"/>
      <c r="E437" s="263"/>
      <c r="F437" s="264"/>
      <c r="G437" s="119" t="s">
        <v>336</v>
      </c>
      <c r="H437" s="153">
        <f t="shared" ref="H437:V437" si="278">H8-H53</f>
        <v>-9113346</v>
      </c>
      <c r="I437" s="154">
        <f t="shared" si="278"/>
        <v>-1453581</v>
      </c>
      <c r="J437" s="154">
        <f t="shared" si="278"/>
        <v>-10566927</v>
      </c>
      <c r="K437" s="154">
        <f t="shared" si="278"/>
        <v>0</v>
      </c>
      <c r="L437" s="154" t="e">
        <f t="shared" si="278"/>
        <v>#REF!</v>
      </c>
      <c r="M437" s="154">
        <f t="shared" si="278"/>
        <v>0</v>
      </c>
      <c r="N437" s="154" t="e">
        <f t="shared" si="278"/>
        <v>#REF!</v>
      </c>
      <c r="O437" s="154">
        <f t="shared" si="278"/>
        <v>0</v>
      </c>
      <c r="P437" s="154" t="e">
        <f t="shared" si="278"/>
        <v>#REF!</v>
      </c>
      <c r="Q437" s="154">
        <f t="shared" si="278"/>
        <v>0</v>
      </c>
      <c r="R437" s="154" t="e">
        <f t="shared" si="278"/>
        <v>#REF!</v>
      </c>
      <c r="S437" s="154">
        <f t="shared" si="278"/>
        <v>0</v>
      </c>
      <c r="T437" s="154" t="e">
        <f t="shared" si="278"/>
        <v>#REF!</v>
      </c>
      <c r="U437" s="154">
        <f t="shared" si="278"/>
        <v>0</v>
      </c>
      <c r="V437" s="154" t="e">
        <f t="shared" si="278"/>
        <v>#REF!</v>
      </c>
      <c r="W437" s="154">
        <f>W18-W53</f>
        <v>0</v>
      </c>
      <c r="X437" s="154" t="e">
        <f>X8-X53</f>
        <v>#REF!</v>
      </c>
      <c r="Y437" s="154">
        <f>Y18-Y53</f>
        <v>0</v>
      </c>
      <c r="Z437" s="154" t="e">
        <f>Z8-Z53</f>
        <v>#REF!</v>
      </c>
      <c r="AA437" s="154">
        <f>AA18-AA53</f>
        <v>0</v>
      </c>
      <c r="AB437" s="181" t="e">
        <f>AB8-AB53</f>
        <v>#REF!</v>
      </c>
      <c r="AC437" s="120" t="e">
        <f>AC18-AC53</f>
        <v>#REF!</v>
      </c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  <c r="DM437" s="6"/>
      <c r="DN437" s="6"/>
      <c r="DO437" s="6"/>
      <c r="DP437" s="6"/>
      <c r="DQ437" s="6"/>
      <c r="DR437" s="6"/>
      <c r="DS437" s="6"/>
      <c r="DT437" s="6"/>
      <c r="DU437" s="6"/>
      <c r="DV437" s="6"/>
      <c r="DW437" s="6"/>
      <c r="DX437" s="6"/>
      <c r="DY437" s="6"/>
      <c r="DZ437" s="6"/>
      <c r="EA437" s="6"/>
      <c r="EB437" s="6"/>
      <c r="EC437" s="6"/>
      <c r="ED437" s="6"/>
      <c r="EE437" s="6"/>
      <c r="EF437" s="6"/>
      <c r="EG437" s="6"/>
      <c r="EH437" s="6"/>
      <c r="EI437" s="6"/>
      <c r="EJ437" s="6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  <c r="GF437" s="4"/>
    </row>
    <row r="438" spans="1:188" ht="15.75" x14ac:dyDescent="0.25">
      <c r="A438" s="172"/>
      <c r="B438" s="173" t="s">
        <v>115</v>
      </c>
      <c r="C438" s="173"/>
      <c r="D438" s="173"/>
      <c r="E438" s="173"/>
      <c r="F438" s="174"/>
      <c r="G438" s="112" t="s">
        <v>337</v>
      </c>
      <c r="H438" s="111">
        <f t="shared" ref="H438:AC438" si="279">+H46-H435</f>
        <v>-9031125</v>
      </c>
      <c r="I438" s="113">
        <f t="shared" si="279"/>
        <v>-1451564</v>
      </c>
      <c r="J438" s="113">
        <f t="shared" si="279"/>
        <v>-10482689</v>
      </c>
      <c r="K438" s="113">
        <f t="shared" si="279"/>
        <v>0</v>
      </c>
      <c r="L438" s="113" t="e">
        <f t="shared" si="279"/>
        <v>#REF!</v>
      </c>
      <c r="M438" s="113">
        <f t="shared" si="279"/>
        <v>0</v>
      </c>
      <c r="N438" s="113" t="e">
        <f t="shared" si="279"/>
        <v>#REF!</v>
      </c>
      <c r="O438" s="113">
        <f t="shared" si="279"/>
        <v>0</v>
      </c>
      <c r="P438" s="113" t="e">
        <f t="shared" si="279"/>
        <v>#REF!</v>
      </c>
      <c r="Q438" s="113">
        <f t="shared" si="279"/>
        <v>0</v>
      </c>
      <c r="R438" s="113" t="e">
        <f t="shared" si="279"/>
        <v>#REF!</v>
      </c>
      <c r="S438" s="113">
        <f t="shared" si="279"/>
        <v>0</v>
      </c>
      <c r="T438" s="113" t="e">
        <f t="shared" si="279"/>
        <v>#REF!</v>
      </c>
      <c r="U438" s="113">
        <f t="shared" si="279"/>
        <v>0</v>
      </c>
      <c r="V438" s="113" t="e">
        <f t="shared" si="279"/>
        <v>#REF!</v>
      </c>
      <c r="W438" s="113">
        <f t="shared" si="279"/>
        <v>0</v>
      </c>
      <c r="X438" s="113" t="e">
        <f t="shared" si="279"/>
        <v>#REF!</v>
      </c>
      <c r="Y438" s="113">
        <f t="shared" si="279"/>
        <v>0</v>
      </c>
      <c r="Z438" s="113" t="e">
        <f t="shared" si="279"/>
        <v>#REF!</v>
      </c>
      <c r="AA438" s="113">
        <f t="shared" si="279"/>
        <v>0</v>
      </c>
      <c r="AB438" s="182" t="e">
        <f t="shared" si="279"/>
        <v>#REF!</v>
      </c>
      <c r="AC438" s="123" t="e">
        <f t="shared" si="279"/>
        <v>#REF!</v>
      </c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  <c r="DM438" s="6"/>
      <c r="DN438" s="6"/>
      <c r="DO438" s="6"/>
      <c r="DP438" s="6"/>
      <c r="DQ438" s="6"/>
      <c r="DR438" s="6"/>
      <c r="DS438" s="6"/>
      <c r="DT438" s="6"/>
      <c r="DU438" s="6"/>
      <c r="DV438" s="6"/>
      <c r="DW438" s="6"/>
      <c r="DX438" s="6"/>
      <c r="DY438" s="6"/>
      <c r="DZ438" s="6"/>
      <c r="EA438" s="6"/>
      <c r="EB438" s="6"/>
      <c r="EC438" s="6"/>
      <c r="ED438" s="6"/>
      <c r="EE438" s="6"/>
      <c r="EF438" s="6"/>
      <c r="EG438" s="6"/>
      <c r="EH438" s="6"/>
      <c r="EI438" s="6"/>
      <c r="EJ438" s="6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  <c r="GF438" s="4"/>
    </row>
    <row r="439" spans="1:188" ht="16.5" thickBot="1" x14ac:dyDescent="0.3">
      <c r="A439" s="183"/>
      <c r="B439" s="184">
        <v>11</v>
      </c>
      <c r="C439" s="184"/>
      <c r="D439" s="184"/>
      <c r="E439" s="184"/>
      <c r="F439" s="185"/>
      <c r="G439" s="135" t="s">
        <v>338</v>
      </c>
      <c r="H439" s="150">
        <f t="shared" ref="H439:AC439" si="280">+H47-H436</f>
        <v>-82221</v>
      </c>
      <c r="I439" s="151">
        <f t="shared" si="280"/>
        <v>-2017</v>
      </c>
      <c r="J439" s="151">
        <f t="shared" si="280"/>
        <v>-84238</v>
      </c>
      <c r="K439" s="151">
        <f t="shared" si="280"/>
        <v>0</v>
      </c>
      <c r="L439" s="151" t="e">
        <f t="shared" si="280"/>
        <v>#REF!</v>
      </c>
      <c r="M439" s="151">
        <f t="shared" si="280"/>
        <v>0</v>
      </c>
      <c r="N439" s="151" t="e">
        <f t="shared" si="280"/>
        <v>#REF!</v>
      </c>
      <c r="O439" s="151">
        <f t="shared" si="280"/>
        <v>0</v>
      </c>
      <c r="P439" s="151" t="e">
        <f t="shared" si="280"/>
        <v>#REF!</v>
      </c>
      <c r="Q439" s="151">
        <f t="shared" si="280"/>
        <v>0</v>
      </c>
      <c r="R439" s="151" t="e">
        <f t="shared" si="280"/>
        <v>#REF!</v>
      </c>
      <c r="S439" s="151">
        <f t="shared" si="280"/>
        <v>0</v>
      </c>
      <c r="T439" s="151" t="e">
        <f t="shared" si="280"/>
        <v>#REF!</v>
      </c>
      <c r="U439" s="151">
        <f t="shared" si="280"/>
        <v>0</v>
      </c>
      <c r="V439" s="151" t="e">
        <f t="shared" si="280"/>
        <v>#REF!</v>
      </c>
      <c r="W439" s="151">
        <f t="shared" si="280"/>
        <v>0</v>
      </c>
      <c r="X439" s="151" t="e">
        <f t="shared" si="280"/>
        <v>#REF!</v>
      </c>
      <c r="Y439" s="151">
        <f t="shared" si="280"/>
        <v>0</v>
      </c>
      <c r="Z439" s="151" t="e">
        <f t="shared" si="280"/>
        <v>#REF!</v>
      </c>
      <c r="AA439" s="151">
        <f t="shared" si="280"/>
        <v>0</v>
      </c>
      <c r="AB439" s="186" t="e">
        <f t="shared" si="280"/>
        <v>#REF!</v>
      </c>
      <c r="AC439" s="136">
        <f t="shared" si="280"/>
        <v>-1808880</v>
      </c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  <c r="DN439" s="6"/>
      <c r="DO439" s="6"/>
      <c r="DP439" s="6"/>
      <c r="DQ439" s="6"/>
      <c r="DR439" s="6"/>
      <c r="DS439" s="6"/>
      <c r="DT439" s="6"/>
      <c r="DU439" s="6"/>
      <c r="DV439" s="6"/>
      <c r="DW439" s="6"/>
      <c r="DX439" s="6"/>
      <c r="DY439" s="6"/>
      <c r="DZ439" s="6"/>
      <c r="EA439" s="6"/>
      <c r="EB439" s="6"/>
      <c r="EC439" s="6"/>
      <c r="ED439" s="6"/>
      <c r="EE439" s="6"/>
      <c r="EF439" s="6"/>
      <c r="EG439" s="6"/>
      <c r="EH439" s="6"/>
      <c r="EI439" s="6"/>
      <c r="EJ439" s="6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4"/>
      <c r="GA439" s="4"/>
      <c r="GB439" s="4"/>
      <c r="GC439" s="4"/>
      <c r="GD439" s="4"/>
      <c r="GE439" s="4"/>
      <c r="GF439" s="4"/>
    </row>
    <row r="440" spans="1:188" ht="16.5" thickBot="1" x14ac:dyDescent="0.3">
      <c r="A440" s="187"/>
      <c r="B440" s="188"/>
      <c r="C440" s="188"/>
      <c r="D440" s="188"/>
      <c r="E440" s="188"/>
      <c r="F440" s="189"/>
      <c r="G440" s="190"/>
      <c r="H440" s="191"/>
      <c r="I440" s="192"/>
      <c r="J440" s="192"/>
      <c r="K440" s="192"/>
      <c r="L440" s="192"/>
      <c r="M440" s="192"/>
      <c r="N440" s="192"/>
      <c r="O440" s="192"/>
      <c r="P440" s="192"/>
      <c r="Q440" s="192"/>
      <c r="R440" s="192"/>
      <c r="S440" s="192"/>
      <c r="T440" s="192"/>
      <c r="U440" s="192"/>
      <c r="V440" s="192"/>
      <c r="W440" s="192"/>
      <c r="X440" s="192"/>
      <c r="Y440" s="192"/>
      <c r="Z440" s="192"/>
      <c r="AA440" s="192"/>
      <c r="AB440" s="193"/>
      <c r="AC440" s="191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  <c r="DV440" s="6"/>
      <c r="DW440" s="6"/>
      <c r="DX440" s="6"/>
      <c r="DY440" s="6"/>
      <c r="DZ440" s="6"/>
      <c r="EA440" s="6"/>
      <c r="EB440" s="6"/>
      <c r="EC440" s="6"/>
      <c r="ED440" s="6"/>
      <c r="EE440" s="6"/>
      <c r="EF440" s="6"/>
      <c r="EG440" s="6"/>
      <c r="EH440" s="6"/>
      <c r="EI440" s="6"/>
      <c r="EJ440" s="6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4"/>
      <c r="GA440" s="4"/>
      <c r="GB440" s="4"/>
      <c r="GC440" s="4"/>
      <c r="GD440" s="4"/>
      <c r="GE440" s="4"/>
      <c r="GF440" s="4"/>
    </row>
    <row r="441" spans="1:188" ht="16.5" thickBot="1" x14ac:dyDescent="0.3">
      <c r="A441" s="194">
        <v>5008</v>
      </c>
      <c r="B441" s="195"/>
      <c r="C441" s="195"/>
      <c r="D441" s="195"/>
      <c r="E441" s="195"/>
      <c r="F441" s="195"/>
      <c r="G441" s="196" t="s">
        <v>83</v>
      </c>
      <c r="H441" s="197">
        <f>+H442+H445</f>
        <v>0</v>
      </c>
      <c r="I441" s="197">
        <f t="shared" ref="I441:AC441" si="281">+I442+I445</f>
        <v>0</v>
      </c>
      <c r="J441" s="197">
        <f t="shared" si="281"/>
        <v>0</v>
      </c>
      <c r="K441" s="197">
        <f t="shared" si="281"/>
        <v>0</v>
      </c>
      <c r="L441" s="197" t="e">
        <f t="shared" si="281"/>
        <v>#REF!</v>
      </c>
      <c r="M441" s="197">
        <f t="shared" si="281"/>
        <v>0</v>
      </c>
      <c r="N441" s="197" t="e">
        <f t="shared" si="281"/>
        <v>#REF!</v>
      </c>
      <c r="O441" s="197">
        <f t="shared" si="281"/>
        <v>0</v>
      </c>
      <c r="P441" s="197" t="e">
        <f t="shared" si="281"/>
        <v>#REF!</v>
      </c>
      <c r="Q441" s="197">
        <f t="shared" si="281"/>
        <v>0</v>
      </c>
      <c r="R441" s="197" t="e">
        <f t="shared" si="281"/>
        <v>#REF!</v>
      </c>
      <c r="S441" s="197">
        <f t="shared" si="281"/>
        <v>0</v>
      </c>
      <c r="T441" s="197" t="e">
        <f t="shared" si="281"/>
        <v>#REF!</v>
      </c>
      <c r="U441" s="197">
        <f t="shared" si="281"/>
        <v>0</v>
      </c>
      <c r="V441" s="197" t="e">
        <f t="shared" si="281"/>
        <v>#REF!</v>
      </c>
      <c r="W441" s="197">
        <f t="shared" si="281"/>
        <v>0</v>
      </c>
      <c r="X441" s="197" t="e">
        <f t="shared" si="281"/>
        <v>#REF!</v>
      </c>
      <c r="Y441" s="197">
        <f t="shared" si="281"/>
        <v>0</v>
      </c>
      <c r="Z441" s="197" t="e">
        <f t="shared" si="281"/>
        <v>#REF!</v>
      </c>
      <c r="AA441" s="197">
        <f t="shared" si="281"/>
        <v>0</v>
      </c>
      <c r="AB441" s="198" t="e">
        <f t="shared" si="281"/>
        <v>#REF!</v>
      </c>
      <c r="AC441" s="199">
        <f t="shared" si="281"/>
        <v>0</v>
      </c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  <c r="DV441" s="6"/>
      <c r="DW441" s="6"/>
      <c r="DX441" s="6"/>
      <c r="DY441" s="6"/>
      <c r="DZ441" s="6"/>
      <c r="EA441" s="6"/>
      <c r="EB441" s="6"/>
      <c r="EC441" s="6"/>
      <c r="ED441" s="6"/>
      <c r="EE441" s="6"/>
      <c r="EF441" s="6"/>
      <c r="EG441" s="6"/>
      <c r="EH441" s="6"/>
      <c r="EI441" s="6"/>
      <c r="EJ441" s="6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4"/>
      <c r="GA441" s="4"/>
      <c r="GB441" s="4"/>
      <c r="GC441" s="4"/>
      <c r="GD441" s="4"/>
      <c r="GE441" s="4"/>
      <c r="GF441" s="4"/>
    </row>
    <row r="442" spans="1:188" ht="15.75" x14ac:dyDescent="0.25">
      <c r="A442" s="200"/>
      <c r="B442" s="200"/>
      <c r="C442" s="200"/>
      <c r="D442" s="201" t="s">
        <v>75</v>
      </c>
      <c r="E442" s="202"/>
      <c r="F442" s="202"/>
      <c r="G442" s="203" t="s">
        <v>192</v>
      </c>
      <c r="H442" s="139">
        <f>+H443+H444</f>
        <v>0</v>
      </c>
      <c r="I442" s="139">
        <f t="shared" ref="I442:AC442" si="282">+I443+I444</f>
        <v>0</v>
      </c>
      <c r="J442" s="139">
        <f t="shared" si="282"/>
        <v>0</v>
      </c>
      <c r="K442" s="139">
        <f t="shared" si="282"/>
        <v>0</v>
      </c>
      <c r="L442" s="139" t="e">
        <f t="shared" si="282"/>
        <v>#REF!</v>
      </c>
      <c r="M442" s="139">
        <f t="shared" si="282"/>
        <v>0</v>
      </c>
      <c r="N442" s="139" t="e">
        <f t="shared" si="282"/>
        <v>#REF!</v>
      </c>
      <c r="O442" s="139">
        <f t="shared" si="282"/>
        <v>0</v>
      </c>
      <c r="P442" s="139" t="e">
        <f t="shared" si="282"/>
        <v>#REF!</v>
      </c>
      <c r="Q442" s="139">
        <f t="shared" si="282"/>
        <v>0</v>
      </c>
      <c r="R442" s="139" t="e">
        <f t="shared" si="282"/>
        <v>#REF!</v>
      </c>
      <c r="S442" s="139">
        <f t="shared" si="282"/>
        <v>0</v>
      </c>
      <c r="T442" s="139" t="e">
        <f t="shared" si="282"/>
        <v>#REF!</v>
      </c>
      <c r="U442" s="139">
        <f t="shared" si="282"/>
        <v>0</v>
      </c>
      <c r="V442" s="139" t="e">
        <f t="shared" si="282"/>
        <v>#REF!</v>
      </c>
      <c r="W442" s="139">
        <f t="shared" si="282"/>
        <v>0</v>
      </c>
      <c r="X442" s="139" t="e">
        <f t="shared" si="282"/>
        <v>#REF!</v>
      </c>
      <c r="Y442" s="139">
        <f t="shared" si="282"/>
        <v>0</v>
      </c>
      <c r="Z442" s="139" t="e">
        <f t="shared" si="282"/>
        <v>#REF!</v>
      </c>
      <c r="AA442" s="139">
        <f t="shared" si="282"/>
        <v>0</v>
      </c>
      <c r="AB442" s="139" t="e">
        <f t="shared" si="282"/>
        <v>#REF!</v>
      </c>
      <c r="AC442" s="113">
        <f t="shared" si="282"/>
        <v>0</v>
      </c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  <c r="DN442" s="6"/>
      <c r="DO442" s="6"/>
      <c r="DP442" s="6"/>
      <c r="DQ442" s="6"/>
      <c r="DR442" s="6"/>
      <c r="DS442" s="6"/>
      <c r="DT442" s="6"/>
      <c r="DU442" s="6"/>
      <c r="DV442" s="6"/>
      <c r="DW442" s="6"/>
      <c r="DX442" s="6"/>
      <c r="DY442" s="6"/>
      <c r="DZ442" s="6"/>
      <c r="EA442" s="6"/>
      <c r="EB442" s="6"/>
      <c r="EC442" s="6"/>
      <c r="ED442" s="6"/>
      <c r="EE442" s="6"/>
      <c r="EF442" s="6"/>
      <c r="EG442" s="6"/>
      <c r="EH442" s="6"/>
      <c r="EI442" s="6"/>
      <c r="EJ442" s="6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4"/>
      <c r="GD442" s="4"/>
      <c r="GE442" s="4"/>
      <c r="GF442" s="4"/>
    </row>
    <row r="443" spans="1:188" ht="15.75" x14ac:dyDescent="0.25">
      <c r="A443" s="173"/>
      <c r="B443" s="173"/>
      <c r="C443" s="173"/>
      <c r="D443" s="179" t="s">
        <v>89</v>
      </c>
      <c r="E443" s="176"/>
      <c r="F443" s="176"/>
      <c r="G443" s="204" t="s">
        <v>339</v>
      </c>
      <c r="H443" s="113">
        <f>+H448</f>
        <v>0</v>
      </c>
      <c r="I443" s="113">
        <f t="shared" ref="I443:AC443" si="283">+I448</f>
        <v>0</v>
      </c>
      <c r="J443" s="113">
        <f t="shared" si="283"/>
        <v>0</v>
      </c>
      <c r="K443" s="113">
        <f t="shared" si="283"/>
        <v>0</v>
      </c>
      <c r="L443" s="113" t="e">
        <f t="shared" si="283"/>
        <v>#REF!</v>
      </c>
      <c r="M443" s="113">
        <f t="shared" si="283"/>
        <v>0</v>
      </c>
      <c r="N443" s="113" t="e">
        <f t="shared" si="283"/>
        <v>#REF!</v>
      </c>
      <c r="O443" s="113">
        <f t="shared" si="283"/>
        <v>0</v>
      </c>
      <c r="P443" s="113" t="e">
        <f t="shared" si="283"/>
        <v>#REF!</v>
      </c>
      <c r="Q443" s="113">
        <f t="shared" si="283"/>
        <v>0</v>
      </c>
      <c r="R443" s="113" t="e">
        <f t="shared" si="283"/>
        <v>#REF!</v>
      </c>
      <c r="S443" s="113">
        <f t="shared" si="283"/>
        <v>0</v>
      </c>
      <c r="T443" s="113" t="e">
        <f t="shared" si="283"/>
        <v>#REF!</v>
      </c>
      <c r="U443" s="113">
        <f t="shared" si="283"/>
        <v>0</v>
      </c>
      <c r="V443" s="113" t="e">
        <f t="shared" si="283"/>
        <v>#REF!</v>
      </c>
      <c r="W443" s="113">
        <f t="shared" si="283"/>
        <v>0</v>
      </c>
      <c r="X443" s="113" t="e">
        <f t="shared" si="283"/>
        <v>#REF!</v>
      </c>
      <c r="Y443" s="113">
        <f t="shared" si="283"/>
        <v>0</v>
      </c>
      <c r="Z443" s="113" t="e">
        <f t="shared" si="283"/>
        <v>#REF!</v>
      </c>
      <c r="AA443" s="113">
        <f t="shared" si="283"/>
        <v>0</v>
      </c>
      <c r="AB443" s="113" t="e">
        <f t="shared" si="283"/>
        <v>#REF!</v>
      </c>
      <c r="AC443" s="113">
        <f t="shared" si="283"/>
        <v>0</v>
      </c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M443" s="6"/>
      <c r="DN443" s="6"/>
      <c r="DO443" s="6"/>
      <c r="DP443" s="6"/>
      <c r="DQ443" s="6"/>
      <c r="DR443" s="6"/>
      <c r="DS443" s="6"/>
      <c r="DT443" s="6"/>
      <c r="DU443" s="6"/>
      <c r="DV443" s="6"/>
      <c r="DW443" s="6"/>
      <c r="DX443" s="6"/>
      <c r="DY443" s="6"/>
      <c r="DZ443" s="6"/>
      <c r="EA443" s="6"/>
      <c r="EB443" s="6"/>
      <c r="EC443" s="6"/>
      <c r="ED443" s="6"/>
      <c r="EE443" s="6"/>
      <c r="EF443" s="6"/>
      <c r="EG443" s="6"/>
      <c r="EH443" s="6"/>
      <c r="EI443" s="6"/>
      <c r="EJ443" s="6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4"/>
      <c r="GA443" s="4"/>
      <c r="GB443" s="4"/>
      <c r="GC443" s="4"/>
      <c r="GD443" s="4"/>
      <c r="GE443" s="4"/>
      <c r="GF443" s="4"/>
    </row>
    <row r="444" spans="1:188" ht="15.75" x14ac:dyDescent="0.25">
      <c r="A444" s="173"/>
      <c r="B444" s="173"/>
      <c r="C444" s="173"/>
      <c r="D444" s="179" t="s">
        <v>91</v>
      </c>
      <c r="E444" s="176"/>
      <c r="F444" s="176"/>
      <c r="G444" s="204" t="s">
        <v>340</v>
      </c>
      <c r="H444" s="113">
        <f>+H452</f>
        <v>0</v>
      </c>
      <c r="I444" s="113">
        <f t="shared" ref="I444:AC444" si="284">+I452</f>
        <v>0</v>
      </c>
      <c r="J444" s="113">
        <f t="shared" si="284"/>
        <v>0</v>
      </c>
      <c r="K444" s="113">
        <f t="shared" si="284"/>
        <v>0</v>
      </c>
      <c r="L444" s="113" t="e">
        <f t="shared" si="284"/>
        <v>#REF!</v>
      </c>
      <c r="M444" s="113">
        <f t="shared" si="284"/>
        <v>0</v>
      </c>
      <c r="N444" s="113" t="e">
        <f t="shared" si="284"/>
        <v>#REF!</v>
      </c>
      <c r="O444" s="113">
        <f t="shared" si="284"/>
        <v>0</v>
      </c>
      <c r="P444" s="113" t="e">
        <f t="shared" si="284"/>
        <v>#REF!</v>
      </c>
      <c r="Q444" s="113">
        <f t="shared" si="284"/>
        <v>0</v>
      </c>
      <c r="R444" s="113" t="e">
        <f t="shared" si="284"/>
        <v>#REF!</v>
      </c>
      <c r="S444" s="113">
        <f t="shared" si="284"/>
        <v>0</v>
      </c>
      <c r="T444" s="113" t="e">
        <f t="shared" si="284"/>
        <v>#REF!</v>
      </c>
      <c r="U444" s="113">
        <f t="shared" si="284"/>
        <v>0</v>
      </c>
      <c r="V444" s="113" t="e">
        <f t="shared" si="284"/>
        <v>#REF!</v>
      </c>
      <c r="W444" s="113">
        <f t="shared" si="284"/>
        <v>0</v>
      </c>
      <c r="X444" s="113" t="e">
        <f t="shared" si="284"/>
        <v>#REF!</v>
      </c>
      <c r="Y444" s="113">
        <f t="shared" si="284"/>
        <v>0</v>
      </c>
      <c r="Z444" s="113" t="e">
        <f t="shared" si="284"/>
        <v>#REF!</v>
      </c>
      <c r="AA444" s="113">
        <f t="shared" si="284"/>
        <v>0</v>
      </c>
      <c r="AB444" s="113" t="e">
        <f t="shared" si="284"/>
        <v>#REF!</v>
      </c>
      <c r="AC444" s="113">
        <f t="shared" si="284"/>
        <v>0</v>
      </c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  <c r="DM444" s="6"/>
      <c r="DN444" s="6"/>
      <c r="DO444" s="6"/>
      <c r="DP444" s="6"/>
      <c r="DQ444" s="6"/>
      <c r="DR444" s="6"/>
      <c r="DS444" s="6"/>
      <c r="DT444" s="6"/>
      <c r="DU444" s="6"/>
      <c r="DV444" s="6"/>
      <c r="DW444" s="6"/>
      <c r="DX444" s="6"/>
      <c r="DY444" s="6"/>
      <c r="DZ444" s="6"/>
      <c r="EA444" s="6"/>
      <c r="EB444" s="6"/>
      <c r="EC444" s="6"/>
      <c r="ED444" s="6"/>
      <c r="EE444" s="6"/>
      <c r="EF444" s="6"/>
      <c r="EG444" s="6"/>
      <c r="EH444" s="6"/>
      <c r="EI444" s="6"/>
      <c r="EJ444" s="6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4"/>
      <c r="GA444" s="4"/>
      <c r="GB444" s="4"/>
      <c r="GC444" s="4"/>
      <c r="GD444" s="4"/>
      <c r="GE444" s="4"/>
      <c r="GF444" s="4"/>
    </row>
    <row r="445" spans="1:188" ht="16.5" thickBot="1" x14ac:dyDescent="0.3">
      <c r="A445" s="205"/>
      <c r="B445" s="205"/>
      <c r="C445" s="205"/>
      <c r="D445" s="206" t="s">
        <v>109</v>
      </c>
      <c r="E445" s="207"/>
      <c r="F445" s="207"/>
      <c r="G445" s="208" t="s">
        <v>201</v>
      </c>
      <c r="H445" s="117">
        <f>+H457</f>
        <v>0</v>
      </c>
      <c r="I445" s="117">
        <f t="shared" ref="I445:AC445" si="285">+I457</f>
        <v>0</v>
      </c>
      <c r="J445" s="117">
        <f t="shared" si="285"/>
        <v>0</v>
      </c>
      <c r="K445" s="117">
        <f t="shared" si="285"/>
        <v>0</v>
      </c>
      <c r="L445" s="117" t="e">
        <f t="shared" si="285"/>
        <v>#REF!</v>
      </c>
      <c r="M445" s="117">
        <f t="shared" si="285"/>
        <v>0</v>
      </c>
      <c r="N445" s="117" t="e">
        <f t="shared" si="285"/>
        <v>#REF!</v>
      </c>
      <c r="O445" s="117">
        <f t="shared" si="285"/>
        <v>0</v>
      </c>
      <c r="P445" s="117" t="e">
        <f t="shared" si="285"/>
        <v>#REF!</v>
      </c>
      <c r="Q445" s="117">
        <f t="shared" si="285"/>
        <v>0</v>
      </c>
      <c r="R445" s="117" t="e">
        <f t="shared" si="285"/>
        <v>#REF!</v>
      </c>
      <c r="S445" s="117">
        <f t="shared" si="285"/>
        <v>0</v>
      </c>
      <c r="T445" s="117" t="e">
        <f t="shared" si="285"/>
        <v>#REF!</v>
      </c>
      <c r="U445" s="117">
        <f t="shared" si="285"/>
        <v>0</v>
      </c>
      <c r="V445" s="117" t="e">
        <f t="shared" si="285"/>
        <v>#REF!</v>
      </c>
      <c r="W445" s="117">
        <f t="shared" si="285"/>
        <v>0</v>
      </c>
      <c r="X445" s="117" t="e">
        <f t="shared" si="285"/>
        <v>#REF!</v>
      </c>
      <c r="Y445" s="117">
        <f t="shared" si="285"/>
        <v>0</v>
      </c>
      <c r="Z445" s="117" t="e">
        <f t="shared" si="285"/>
        <v>#REF!</v>
      </c>
      <c r="AA445" s="117">
        <f t="shared" si="285"/>
        <v>0</v>
      </c>
      <c r="AB445" s="117" t="e">
        <f t="shared" si="285"/>
        <v>#REF!</v>
      </c>
      <c r="AC445" s="113">
        <f t="shared" si="285"/>
        <v>0</v>
      </c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  <c r="DV445" s="6"/>
      <c r="DW445" s="6"/>
      <c r="DX445" s="6"/>
      <c r="DY445" s="6"/>
      <c r="DZ445" s="6"/>
      <c r="EA445" s="6"/>
      <c r="EB445" s="6"/>
      <c r="EC445" s="6"/>
      <c r="ED445" s="6"/>
      <c r="EE445" s="6"/>
      <c r="EF445" s="6"/>
      <c r="EG445" s="6"/>
      <c r="EH445" s="6"/>
      <c r="EI445" s="6"/>
      <c r="EJ445" s="6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  <c r="GF445" s="4"/>
    </row>
    <row r="446" spans="1:188" ht="36.75" thickBot="1" x14ac:dyDescent="0.3">
      <c r="A446" s="194">
        <v>8008</v>
      </c>
      <c r="B446" s="195"/>
      <c r="C446" s="195"/>
      <c r="D446" s="195"/>
      <c r="E446" s="195"/>
      <c r="F446" s="195"/>
      <c r="G446" s="209" t="s">
        <v>281</v>
      </c>
      <c r="H446" s="197">
        <f>+H447+H457</f>
        <v>0</v>
      </c>
      <c r="I446" s="197">
        <f t="shared" ref="I446:AC446" si="286">+I447+I457</f>
        <v>0</v>
      </c>
      <c r="J446" s="197">
        <f t="shared" si="286"/>
        <v>0</v>
      </c>
      <c r="K446" s="197">
        <f t="shared" si="286"/>
        <v>0</v>
      </c>
      <c r="L446" s="197" t="e">
        <f t="shared" si="286"/>
        <v>#REF!</v>
      </c>
      <c r="M446" s="197">
        <f t="shared" si="286"/>
        <v>0</v>
      </c>
      <c r="N446" s="197" t="e">
        <f t="shared" si="286"/>
        <v>#REF!</v>
      </c>
      <c r="O446" s="197">
        <f t="shared" si="286"/>
        <v>0</v>
      </c>
      <c r="P446" s="197" t="e">
        <f t="shared" si="286"/>
        <v>#REF!</v>
      </c>
      <c r="Q446" s="197">
        <f t="shared" si="286"/>
        <v>0</v>
      </c>
      <c r="R446" s="197" t="e">
        <f t="shared" si="286"/>
        <v>#REF!</v>
      </c>
      <c r="S446" s="197">
        <f t="shared" si="286"/>
        <v>0</v>
      </c>
      <c r="T446" s="197" t="e">
        <f t="shared" si="286"/>
        <v>#REF!</v>
      </c>
      <c r="U446" s="197">
        <f t="shared" si="286"/>
        <v>0</v>
      </c>
      <c r="V446" s="197" t="e">
        <f t="shared" si="286"/>
        <v>#REF!</v>
      </c>
      <c r="W446" s="197">
        <f t="shared" si="286"/>
        <v>0</v>
      </c>
      <c r="X446" s="197" t="e">
        <f t="shared" si="286"/>
        <v>#REF!</v>
      </c>
      <c r="Y446" s="197">
        <f t="shared" si="286"/>
        <v>0</v>
      </c>
      <c r="Z446" s="197" t="e">
        <f t="shared" si="286"/>
        <v>#REF!</v>
      </c>
      <c r="AA446" s="197">
        <f t="shared" si="286"/>
        <v>0</v>
      </c>
      <c r="AB446" s="198" t="e">
        <f t="shared" si="286"/>
        <v>#REF!</v>
      </c>
      <c r="AC446" s="123">
        <f t="shared" si="286"/>
        <v>0</v>
      </c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  <c r="DV446" s="6"/>
      <c r="DW446" s="6"/>
      <c r="DX446" s="6"/>
      <c r="DY446" s="6"/>
      <c r="DZ446" s="6"/>
      <c r="EA446" s="6"/>
      <c r="EB446" s="6"/>
      <c r="EC446" s="6"/>
      <c r="ED446" s="6"/>
      <c r="EE446" s="6"/>
      <c r="EF446" s="6"/>
      <c r="EG446" s="6"/>
      <c r="EH446" s="6"/>
      <c r="EI446" s="6"/>
      <c r="EJ446" s="6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4"/>
      <c r="GA446" s="4"/>
      <c r="GB446" s="4"/>
      <c r="GC446" s="4"/>
      <c r="GD446" s="4"/>
      <c r="GE446" s="4"/>
      <c r="GF446" s="4"/>
    </row>
    <row r="447" spans="1:188" ht="15.75" x14ac:dyDescent="0.25">
      <c r="A447" s="200"/>
      <c r="B447" s="200"/>
      <c r="C447" s="200"/>
      <c r="D447" s="201" t="s">
        <v>75</v>
      </c>
      <c r="E447" s="201"/>
      <c r="F447" s="201"/>
      <c r="G447" s="203" t="s">
        <v>192</v>
      </c>
      <c r="H447" s="139">
        <f>+H448+H452</f>
        <v>0</v>
      </c>
      <c r="I447" s="139">
        <f t="shared" ref="I447:AC447" si="287">+I448+I452</f>
        <v>0</v>
      </c>
      <c r="J447" s="139">
        <f t="shared" si="287"/>
        <v>0</v>
      </c>
      <c r="K447" s="139">
        <f t="shared" si="287"/>
        <v>0</v>
      </c>
      <c r="L447" s="139" t="e">
        <f t="shared" si="287"/>
        <v>#REF!</v>
      </c>
      <c r="M447" s="139">
        <f t="shared" si="287"/>
        <v>0</v>
      </c>
      <c r="N447" s="139" t="e">
        <f t="shared" si="287"/>
        <v>#REF!</v>
      </c>
      <c r="O447" s="139">
        <f t="shared" si="287"/>
        <v>0</v>
      </c>
      <c r="P447" s="139" t="e">
        <f t="shared" si="287"/>
        <v>#REF!</v>
      </c>
      <c r="Q447" s="139">
        <f t="shared" si="287"/>
        <v>0</v>
      </c>
      <c r="R447" s="139" t="e">
        <f t="shared" si="287"/>
        <v>#REF!</v>
      </c>
      <c r="S447" s="139">
        <f t="shared" si="287"/>
        <v>0</v>
      </c>
      <c r="T447" s="139" t="e">
        <f t="shared" si="287"/>
        <v>#REF!</v>
      </c>
      <c r="U447" s="139">
        <f t="shared" si="287"/>
        <v>0</v>
      </c>
      <c r="V447" s="139" t="e">
        <f t="shared" si="287"/>
        <v>#REF!</v>
      </c>
      <c r="W447" s="139">
        <f t="shared" si="287"/>
        <v>0</v>
      </c>
      <c r="X447" s="139" t="e">
        <f t="shared" si="287"/>
        <v>#REF!</v>
      </c>
      <c r="Y447" s="139">
        <f t="shared" si="287"/>
        <v>0</v>
      </c>
      <c r="Z447" s="139" t="e">
        <f t="shared" si="287"/>
        <v>#REF!</v>
      </c>
      <c r="AA447" s="139">
        <f t="shared" si="287"/>
        <v>0</v>
      </c>
      <c r="AB447" s="139" t="e">
        <f t="shared" si="287"/>
        <v>#REF!</v>
      </c>
      <c r="AC447" s="113">
        <f t="shared" si="287"/>
        <v>0</v>
      </c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  <c r="DV447" s="6"/>
      <c r="DW447" s="6"/>
      <c r="DX447" s="6"/>
      <c r="DY447" s="6"/>
      <c r="DZ447" s="6"/>
      <c r="EA447" s="6"/>
      <c r="EB447" s="6"/>
      <c r="EC447" s="6"/>
      <c r="ED447" s="6"/>
      <c r="EE447" s="6"/>
      <c r="EF447" s="6"/>
      <c r="EG447" s="6"/>
      <c r="EH447" s="6"/>
      <c r="EI447" s="6"/>
      <c r="EJ447" s="6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4"/>
      <c r="GE447" s="4"/>
      <c r="GF447" s="4"/>
    </row>
    <row r="448" spans="1:188" ht="15.75" x14ac:dyDescent="0.25">
      <c r="A448" s="173"/>
      <c r="B448" s="173"/>
      <c r="C448" s="173"/>
      <c r="D448" s="179" t="s">
        <v>89</v>
      </c>
      <c r="E448" s="179"/>
      <c r="F448" s="179"/>
      <c r="G448" s="204" t="s">
        <v>90</v>
      </c>
      <c r="H448" s="113">
        <f>+H449</f>
        <v>0</v>
      </c>
      <c r="I448" s="113">
        <f t="shared" ref="I448:AC448" si="288">+I449</f>
        <v>0</v>
      </c>
      <c r="J448" s="113">
        <f t="shared" si="288"/>
        <v>0</v>
      </c>
      <c r="K448" s="113">
        <f t="shared" si="288"/>
        <v>0</v>
      </c>
      <c r="L448" s="113" t="e">
        <f t="shared" si="288"/>
        <v>#REF!</v>
      </c>
      <c r="M448" s="113">
        <f t="shared" si="288"/>
        <v>0</v>
      </c>
      <c r="N448" s="113" t="e">
        <f t="shared" si="288"/>
        <v>#REF!</v>
      </c>
      <c r="O448" s="113">
        <f t="shared" si="288"/>
        <v>0</v>
      </c>
      <c r="P448" s="113" t="e">
        <f t="shared" si="288"/>
        <v>#REF!</v>
      </c>
      <c r="Q448" s="113">
        <f t="shared" si="288"/>
        <v>0</v>
      </c>
      <c r="R448" s="113" t="e">
        <f t="shared" si="288"/>
        <v>#REF!</v>
      </c>
      <c r="S448" s="113">
        <f t="shared" si="288"/>
        <v>0</v>
      </c>
      <c r="T448" s="113" t="e">
        <f t="shared" si="288"/>
        <v>#REF!</v>
      </c>
      <c r="U448" s="113">
        <f t="shared" si="288"/>
        <v>0</v>
      </c>
      <c r="V448" s="113" t="e">
        <f t="shared" si="288"/>
        <v>#REF!</v>
      </c>
      <c r="W448" s="113">
        <f t="shared" si="288"/>
        <v>0</v>
      </c>
      <c r="X448" s="113" t="e">
        <f t="shared" si="288"/>
        <v>#REF!</v>
      </c>
      <c r="Y448" s="113">
        <f t="shared" si="288"/>
        <v>0</v>
      </c>
      <c r="Z448" s="113" t="e">
        <f t="shared" si="288"/>
        <v>#REF!</v>
      </c>
      <c r="AA448" s="113">
        <f t="shared" si="288"/>
        <v>0</v>
      </c>
      <c r="AB448" s="113" t="e">
        <f t="shared" si="288"/>
        <v>#REF!</v>
      </c>
      <c r="AC448" s="113">
        <f t="shared" si="288"/>
        <v>0</v>
      </c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  <c r="DV448" s="6"/>
      <c r="DW448" s="6"/>
      <c r="DX448" s="6"/>
      <c r="DY448" s="6"/>
      <c r="DZ448" s="6"/>
      <c r="EA448" s="6"/>
      <c r="EB448" s="6"/>
      <c r="EC448" s="6"/>
      <c r="ED448" s="6"/>
      <c r="EE448" s="6"/>
      <c r="EF448" s="6"/>
      <c r="EG448" s="6"/>
      <c r="EH448" s="6"/>
      <c r="EI448" s="6"/>
      <c r="EJ448" s="6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4"/>
      <c r="GD448" s="4"/>
      <c r="GE448" s="4"/>
      <c r="GF448" s="4"/>
    </row>
    <row r="449" spans="1:188" ht="15.75" x14ac:dyDescent="0.25">
      <c r="A449" s="173"/>
      <c r="B449" s="173"/>
      <c r="C449" s="173"/>
      <c r="D449" s="179"/>
      <c r="E449" s="179" t="s">
        <v>75</v>
      </c>
      <c r="F449" s="179"/>
      <c r="G449" s="210" t="s">
        <v>136</v>
      </c>
      <c r="H449" s="113">
        <f>+H450+H451</f>
        <v>0</v>
      </c>
      <c r="I449" s="113">
        <f t="shared" ref="I449:AC449" si="289">+I450+I451</f>
        <v>0</v>
      </c>
      <c r="J449" s="113">
        <f t="shared" si="289"/>
        <v>0</v>
      </c>
      <c r="K449" s="113">
        <f t="shared" si="289"/>
        <v>0</v>
      </c>
      <c r="L449" s="113" t="e">
        <f t="shared" si="289"/>
        <v>#REF!</v>
      </c>
      <c r="M449" s="113">
        <f t="shared" si="289"/>
        <v>0</v>
      </c>
      <c r="N449" s="113" t="e">
        <f t="shared" si="289"/>
        <v>#REF!</v>
      </c>
      <c r="O449" s="113">
        <f t="shared" si="289"/>
        <v>0</v>
      </c>
      <c r="P449" s="113" t="e">
        <f t="shared" si="289"/>
        <v>#REF!</v>
      </c>
      <c r="Q449" s="113">
        <f t="shared" si="289"/>
        <v>0</v>
      </c>
      <c r="R449" s="113" t="e">
        <f t="shared" si="289"/>
        <v>#REF!</v>
      </c>
      <c r="S449" s="113">
        <f t="shared" si="289"/>
        <v>0</v>
      </c>
      <c r="T449" s="113" t="e">
        <f t="shared" si="289"/>
        <v>#REF!</v>
      </c>
      <c r="U449" s="113">
        <f t="shared" si="289"/>
        <v>0</v>
      </c>
      <c r="V449" s="113" t="e">
        <f t="shared" si="289"/>
        <v>#REF!</v>
      </c>
      <c r="W449" s="113">
        <f t="shared" si="289"/>
        <v>0</v>
      </c>
      <c r="X449" s="113" t="e">
        <f t="shared" si="289"/>
        <v>#REF!</v>
      </c>
      <c r="Y449" s="113">
        <f t="shared" si="289"/>
        <v>0</v>
      </c>
      <c r="Z449" s="113" t="e">
        <f t="shared" si="289"/>
        <v>#REF!</v>
      </c>
      <c r="AA449" s="113">
        <f t="shared" si="289"/>
        <v>0</v>
      </c>
      <c r="AB449" s="113" t="e">
        <f t="shared" si="289"/>
        <v>#REF!</v>
      </c>
      <c r="AC449" s="113">
        <f t="shared" si="289"/>
        <v>0</v>
      </c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  <c r="EE449" s="6"/>
      <c r="EF449" s="6"/>
      <c r="EG449" s="6"/>
      <c r="EH449" s="6"/>
      <c r="EI449" s="6"/>
      <c r="EJ449" s="6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  <c r="GF449" s="4"/>
    </row>
    <row r="450" spans="1:188" ht="15.75" x14ac:dyDescent="0.25">
      <c r="A450" s="173"/>
      <c r="B450" s="173"/>
      <c r="C450" s="173"/>
      <c r="D450" s="179"/>
      <c r="E450" s="179"/>
      <c r="F450" s="179" t="s">
        <v>75</v>
      </c>
      <c r="G450" s="211" t="s">
        <v>137</v>
      </c>
      <c r="H450" s="113"/>
      <c r="I450" s="113"/>
      <c r="J450" s="113">
        <f>+H450+I450</f>
        <v>0</v>
      </c>
      <c r="K450" s="113"/>
      <c r="L450" s="113" t="e">
        <f>+#REF!+K450</f>
        <v>#REF!</v>
      </c>
      <c r="M450" s="113"/>
      <c r="N450" s="113" t="e">
        <f>+L450+M450</f>
        <v>#REF!</v>
      </c>
      <c r="O450" s="113"/>
      <c r="P450" s="113" t="e">
        <f>+N450+O450</f>
        <v>#REF!</v>
      </c>
      <c r="Q450" s="113"/>
      <c r="R450" s="113" t="e">
        <f>+P450+Q450</f>
        <v>#REF!</v>
      </c>
      <c r="S450" s="113"/>
      <c r="T450" s="113" t="e">
        <f>+R450+S450</f>
        <v>#REF!</v>
      </c>
      <c r="U450" s="113"/>
      <c r="V450" s="113" t="e">
        <f>+T450+U450</f>
        <v>#REF!</v>
      </c>
      <c r="W450" s="113"/>
      <c r="X450" s="113" t="e">
        <f>+V450+W450</f>
        <v>#REF!</v>
      </c>
      <c r="Y450" s="113"/>
      <c r="Z450" s="113" t="e">
        <f>+X450+Y450</f>
        <v>#REF!</v>
      </c>
      <c r="AA450" s="113"/>
      <c r="AB450" s="113" t="e">
        <f>+Z450+AA450</f>
        <v>#REF!</v>
      </c>
      <c r="AC450" s="113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/>
      <c r="DZ450" s="6"/>
      <c r="EA450" s="6"/>
      <c r="EB450" s="6"/>
      <c r="EC450" s="6"/>
      <c r="ED450" s="6"/>
      <c r="EE450" s="6"/>
      <c r="EF450" s="6"/>
      <c r="EG450" s="6"/>
      <c r="EH450" s="6"/>
      <c r="EI450" s="6"/>
      <c r="EJ450" s="6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4"/>
      <c r="GA450" s="4"/>
      <c r="GB450" s="4"/>
      <c r="GC450" s="4"/>
      <c r="GD450" s="4"/>
      <c r="GE450" s="4"/>
      <c r="GF450" s="4"/>
    </row>
    <row r="451" spans="1:188" ht="15.75" x14ac:dyDescent="0.25">
      <c r="A451" s="173"/>
      <c r="B451" s="173"/>
      <c r="C451" s="173"/>
      <c r="D451" s="179"/>
      <c r="E451" s="179"/>
      <c r="F451" s="179" t="s">
        <v>341</v>
      </c>
      <c r="G451" s="211" t="s">
        <v>151</v>
      </c>
      <c r="H451" s="113"/>
      <c r="I451" s="113"/>
      <c r="J451" s="113">
        <f>+H451+I451</f>
        <v>0</v>
      </c>
      <c r="K451" s="113"/>
      <c r="L451" s="113" t="e">
        <f>+#REF!+K451</f>
        <v>#REF!</v>
      </c>
      <c r="M451" s="113"/>
      <c r="N451" s="113" t="e">
        <f>+L451+M451</f>
        <v>#REF!</v>
      </c>
      <c r="O451" s="113"/>
      <c r="P451" s="113" t="e">
        <f>+N451+O451</f>
        <v>#REF!</v>
      </c>
      <c r="Q451" s="113"/>
      <c r="R451" s="113" t="e">
        <f>+P451+Q451</f>
        <v>#REF!</v>
      </c>
      <c r="S451" s="113"/>
      <c r="T451" s="113" t="e">
        <f>+R451+S451</f>
        <v>#REF!</v>
      </c>
      <c r="U451" s="113"/>
      <c r="V451" s="113" t="e">
        <f>+T451+U451</f>
        <v>#REF!</v>
      </c>
      <c r="W451" s="113"/>
      <c r="X451" s="113" t="e">
        <f>+V451+W451</f>
        <v>#REF!</v>
      </c>
      <c r="Y451" s="113"/>
      <c r="Z451" s="113" t="e">
        <f>+X451+Y451</f>
        <v>#REF!</v>
      </c>
      <c r="AA451" s="113"/>
      <c r="AB451" s="113" t="e">
        <f>+Z451+AA451</f>
        <v>#REF!</v>
      </c>
      <c r="AC451" s="113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I451" s="6"/>
      <c r="EJ451" s="6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  <c r="GF451" s="4"/>
    </row>
    <row r="452" spans="1:188" ht="15.75" x14ac:dyDescent="0.25">
      <c r="A452" s="173"/>
      <c r="B452" s="173"/>
      <c r="C452" s="173"/>
      <c r="D452" s="179" t="s">
        <v>91</v>
      </c>
      <c r="E452" s="179"/>
      <c r="F452" s="179"/>
      <c r="G452" s="204" t="s">
        <v>92</v>
      </c>
      <c r="H452" s="113">
        <f>+H453+H455</f>
        <v>0</v>
      </c>
      <c r="I452" s="113">
        <f t="shared" ref="I452:AC452" si="290">+I453+I455</f>
        <v>0</v>
      </c>
      <c r="J452" s="113">
        <f t="shared" si="290"/>
        <v>0</v>
      </c>
      <c r="K452" s="113">
        <f t="shared" si="290"/>
        <v>0</v>
      </c>
      <c r="L452" s="113" t="e">
        <f t="shared" si="290"/>
        <v>#REF!</v>
      </c>
      <c r="M452" s="113">
        <f t="shared" si="290"/>
        <v>0</v>
      </c>
      <c r="N452" s="113" t="e">
        <f t="shared" si="290"/>
        <v>#REF!</v>
      </c>
      <c r="O452" s="113">
        <f t="shared" si="290"/>
        <v>0</v>
      </c>
      <c r="P452" s="113" t="e">
        <f t="shared" si="290"/>
        <v>#REF!</v>
      </c>
      <c r="Q452" s="113">
        <f t="shared" si="290"/>
        <v>0</v>
      </c>
      <c r="R452" s="113" t="e">
        <f t="shared" si="290"/>
        <v>#REF!</v>
      </c>
      <c r="S452" s="113">
        <f t="shared" si="290"/>
        <v>0</v>
      </c>
      <c r="T452" s="113" t="e">
        <f t="shared" si="290"/>
        <v>#REF!</v>
      </c>
      <c r="U452" s="113">
        <f t="shared" si="290"/>
        <v>0</v>
      </c>
      <c r="V452" s="113" t="e">
        <f t="shared" si="290"/>
        <v>#REF!</v>
      </c>
      <c r="W452" s="113">
        <f t="shared" si="290"/>
        <v>0</v>
      </c>
      <c r="X452" s="113" t="e">
        <f t="shared" si="290"/>
        <v>#REF!</v>
      </c>
      <c r="Y452" s="113">
        <f t="shared" si="290"/>
        <v>0</v>
      </c>
      <c r="Z452" s="113" t="e">
        <f t="shared" si="290"/>
        <v>#REF!</v>
      </c>
      <c r="AA452" s="113">
        <f t="shared" si="290"/>
        <v>0</v>
      </c>
      <c r="AB452" s="113" t="e">
        <f t="shared" si="290"/>
        <v>#REF!</v>
      </c>
      <c r="AC452" s="113">
        <f t="shared" si="290"/>
        <v>0</v>
      </c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6"/>
      <c r="EC452" s="6"/>
      <c r="ED452" s="6"/>
      <c r="EE452" s="6"/>
      <c r="EF452" s="6"/>
      <c r="EG452" s="6"/>
      <c r="EH452" s="6"/>
      <c r="EI452" s="6"/>
      <c r="EJ452" s="6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4"/>
      <c r="GA452" s="4"/>
      <c r="GB452" s="4"/>
      <c r="GC452" s="4"/>
      <c r="GD452" s="4"/>
      <c r="GE452" s="4"/>
      <c r="GF452" s="4"/>
    </row>
    <row r="453" spans="1:188" ht="15.75" x14ac:dyDescent="0.25">
      <c r="A453" s="173"/>
      <c r="B453" s="173"/>
      <c r="C453" s="173"/>
      <c r="D453" s="179"/>
      <c r="E453" s="179" t="s">
        <v>75</v>
      </c>
      <c r="F453" s="179"/>
      <c r="G453" s="210" t="s">
        <v>164</v>
      </c>
      <c r="H453" s="113">
        <f>+H454</f>
        <v>0</v>
      </c>
      <c r="I453" s="113">
        <f t="shared" ref="I453:AC453" si="291">+I454</f>
        <v>0</v>
      </c>
      <c r="J453" s="113">
        <f t="shared" si="291"/>
        <v>0</v>
      </c>
      <c r="K453" s="113">
        <f t="shared" si="291"/>
        <v>0</v>
      </c>
      <c r="L453" s="113" t="e">
        <f t="shared" si="291"/>
        <v>#REF!</v>
      </c>
      <c r="M453" s="113">
        <f t="shared" si="291"/>
        <v>0</v>
      </c>
      <c r="N453" s="113" t="e">
        <f t="shared" si="291"/>
        <v>#REF!</v>
      </c>
      <c r="O453" s="113">
        <f t="shared" si="291"/>
        <v>0</v>
      </c>
      <c r="P453" s="113" t="e">
        <f t="shared" si="291"/>
        <v>#REF!</v>
      </c>
      <c r="Q453" s="113">
        <f t="shared" si="291"/>
        <v>0</v>
      </c>
      <c r="R453" s="113" t="e">
        <f t="shared" si="291"/>
        <v>#REF!</v>
      </c>
      <c r="S453" s="113">
        <f t="shared" si="291"/>
        <v>0</v>
      </c>
      <c r="T453" s="113" t="e">
        <f t="shared" si="291"/>
        <v>#REF!</v>
      </c>
      <c r="U453" s="113">
        <f t="shared" si="291"/>
        <v>0</v>
      </c>
      <c r="V453" s="113" t="e">
        <f t="shared" si="291"/>
        <v>#REF!</v>
      </c>
      <c r="W453" s="113">
        <f t="shared" si="291"/>
        <v>0</v>
      </c>
      <c r="X453" s="113" t="e">
        <f t="shared" si="291"/>
        <v>#REF!</v>
      </c>
      <c r="Y453" s="113">
        <f t="shared" si="291"/>
        <v>0</v>
      </c>
      <c r="Z453" s="113" t="e">
        <f t="shared" si="291"/>
        <v>#REF!</v>
      </c>
      <c r="AA453" s="113">
        <f t="shared" si="291"/>
        <v>0</v>
      </c>
      <c r="AB453" s="113" t="e">
        <f t="shared" si="291"/>
        <v>#REF!</v>
      </c>
      <c r="AC453" s="113">
        <f t="shared" si="291"/>
        <v>0</v>
      </c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  <c r="EI453" s="6"/>
      <c r="EJ453" s="6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4"/>
      <c r="GA453" s="4"/>
      <c r="GB453" s="4"/>
      <c r="GC453" s="4"/>
      <c r="GD453" s="4"/>
      <c r="GE453" s="4"/>
      <c r="GF453" s="4"/>
    </row>
    <row r="454" spans="1:188" ht="30" x14ac:dyDescent="0.25">
      <c r="A454" s="173"/>
      <c r="B454" s="173"/>
      <c r="C454" s="173"/>
      <c r="D454" s="179"/>
      <c r="E454" s="179"/>
      <c r="F454" s="179" t="s">
        <v>93</v>
      </c>
      <c r="G454" s="211" t="s">
        <v>170</v>
      </c>
      <c r="H454" s="113"/>
      <c r="I454" s="113"/>
      <c r="J454" s="113">
        <f>+H454+I454</f>
        <v>0</v>
      </c>
      <c r="K454" s="113"/>
      <c r="L454" s="113" t="e">
        <f>+#REF!+K454</f>
        <v>#REF!</v>
      </c>
      <c r="M454" s="113"/>
      <c r="N454" s="113" t="e">
        <f>+L454+M454</f>
        <v>#REF!</v>
      </c>
      <c r="O454" s="113"/>
      <c r="P454" s="113" t="e">
        <f>+N454+O454</f>
        <v>#REF!</v>
      </c>
      <c r="Q454" s="113"/>
      <c r="R454" s="113" t="e">
        <f>+P454+Q454</f>
        <v>#REF!</v>
      </c>
      <c r="S454" s="113"/>
      <c r="T454" s="113" t="e">
        <f>+R454+S454</f>
        <v>#REF!</v>
      </c>
      <c r="U454" s="113"/>
      <c r="V454" s="113" t="e">
        <f>+T454+U454</f>
        <v>#REF!</v>
      </c>
      <c r="W454" s="113"/>
      <c r="X454" s="113" t="e">
        <f>+V454+W454</f>
        <v>#REF!</v>
      </c>
      <c r="Y454" s="113"/>
      <c r="Z454" s="113" t="e">
        <f>+X454+Y454</f>
        <v>#REF!</v>
      </c>
      <c r="AA454" s="113"/>
      <c r="AB454" s="113" t="e">
        <f>+Z454+AA454</f>
        <v>#REF!</v>
      </c>
      <c r="AC454" s="113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I454" s="6"/>
      <c r="EJ454" s="6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4"/>
      <c r="GA454" s="4"/>
      <c r="GB454" s="4"/>
      <c r="GC454" s="4"/>
      <c r="GD454" s="4"/>
      <c r="GE454" s="4"/>
      <c r="GF454" s="4"/>
    </row>
    <row r="455" spans="1:188" ht="15.75" x14ac:dyDescent="0.25">
      <c r="A455" s="173"/>
      <c r="B455" s="173"/>
      <c r="C455" s="173"/>
      <c r="D455" s="179"/>
      <c r="E455" s="179" t="s">
        <v>93</v>
      </c>
      <c r="F455" s="179"/>
      <c r="G455" s="204" t="s">
        <v>177</v>
      </c>
      <c r="H455" s="113">
        <f>+H456</f>
        <v>0</v>
      </c>
      <c r="I455" s="113">
        <f t="shared" ref="I455:AC455" si="292">+I456</f>
        <v>0</v>
      </c>
      <c r="J455" s="113">
        <f t="shared" si="292"/>
        <v>0</v>
      </c>
      <c r="K455" s="113">
        <f t="shared" si="292"/>
        <v>0</v>
      </c>
      <c r="L455" s="113" t="e">
        <f t="shared" si="292"/>
        <v>#REF!</v>
      </c>
      <c r="M455" s="113">
        <f t="shared" si="292"/>
        <v>0</v>
      </c>
      <c r="N455" s="113" t="e">
        <f t="shared" si="292"/>
        <v>#REF!</v>
      </c>
      <c r="O455" s="113">
        <f t="shared" si="292"/>
        <v>0</v>
      </c>
      <c r="P455" s="113" t="e">
        <f t="shared" si="292"/>
        <v>#REF!</v>
      </c>
      <c r="Q455" s="113">
        <f t="shared" si="292"/>
        <v>0</v>
      </c>
      <c r="R455" s="113" t="e">
        <f t="shared" si="292"/>
        <v>#REF!</v>
      </c>
      <c r="S455" s="113">
        <f t="shared" si="292"/>
        <v>0</v>
      </c>
      <c r="T455" s="113" t="e">
        <f t="shared" si="292"/>
        <v>#REF!</v>
      </c>
      <c r="U455" s="113">
        <f t="shared" si="292"/>
        <v>0</v>
      </c>
      <c r="V455" s="113" t="e">
        <f t="shared" si="292"/>
        <v>#REF!</v>
      </c>
      <c r="W455" s="113">
        <f t="shared" si="292"/>
        <v>0</v>
      </c>
      <c r="X455" s="113" t="e">
        <f t="shared" si="292"/>
        <v>#REF!</v>
      </c>
      <c r="Y455" s="113">
        <f t="shared" si="292"/>
        <v>0</v>
      </c>
      <c r="Z455" s="113" t="e">
        <f t="shared" si="292"/>
        <v>#REF!</v>
      </c>
      <c r="AA455" s="113">
        <f t="shared" si="292"/>
        <v>0</v>
      </c>
      <c r="AB455" s="113" t="e">
        <f t="shared" si="292"/>
        <v>#REF!</v>
      </c>
      <c r="AC455" s="113">
        <f t="shared" si="292"/>
        <v>0</v>
      </c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6"/>
      <c r="EB455" s="6"/>
      <c r="EC455" s="6"/>
      <c r="ED455" s="6"/>
      <c r="EE455" s="6"/>
      <c r="EF455" s="6"/>
      <c r="EG455" s="6"/>
      <c r="EH455" s="6"/>
      <c r="EI455" s="6"/>
      <c r="EJ455" s="6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  <c r="GF455" s="4"/>
    </row>
    <row r="456" spans="1:188" ht="15.75" x14ac:dyDescent="0.25">
      <c r="A456" s="173"/>
      <c r="B456" s="173"/>
      <c r="C456" s="173"/>
      <c r="D456" s="179"/>
      <c r="E456" s="179"/>
      <c r="F456" s="179" t="s">
        <v>75</v>
      </c>
      <c r="G456" s="211" t="s">
        <v>179</v>
      </c>
      <c r="H456" s="113"/>
      <c r="I456" s="113"/>
      <c r="J456" s="113">
        <f>+H456+I456</f>
        <v>0</v>
      </c>
      <c r="K456" s="113"/>
      <c r="L456" s="113" t="e">
        <f>+#REF!+K456</f>
        <v>#REF!</v>
      </c>
      <c r="M456" s="113"/>
      <c r="N456" s="113" t="e">
        <f>+L456+M456</f>
        <v>#REF!</v>
      </c>
      <c r="O456" s="113"/>
      <c r="P456" s="113" t="e">
        <f>+N456+O456</f>
        <v>#REF!</v>
      </c>
      <c r="Q456" s="113"/>
      <c r="R456" s="113" t="e">
        <f>+P456+Q456</f>
        <v>#REF!</v>
      </c>
      <c r="S456" s="113"/>
      <c r="T456" s="113" t="e">
        <f>+R456+S456</f>
        <v>#REF!</v>
      </c>
      <c r="U456" s="113"/>
      <c r="V456" s="113" t="e">
        <f>+T456+U456</f>
        <v>#REF!</v>
      </c>
      <c r="W456" s="113"/>
      <c r="X456" s="113" t="e">
        <f>+V456+W456</f>
        <v>#REF!</v>
      </c>
      <c r="Y456" s="113"/>
      <c r="Z456" s="113" t="e">
        <f>+X456+Y456</f>
        <v>#REF!</v>
      </c>
      <c r="AA456" s="113"/>
      <c r="AB456" s="113" t="e">
        <f>+Z456+AA456</f>
        <v>#REF!</v>
      </c>
      <c r="AC456" s="113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I456" s="6"/>
      <c r="EJ456" s="6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4"/>
      <c r="GA456" s="4"/>
      <c r="GB456" s="4"/>
      <c r="GC456" s="4"/>
      <c r="GD456" s="4"/>
      <c r="GE456" s="4"/>
      <c r="GF456" s="4"/>
    </row>
    <row r="457" spans="1:188" ht="15.75" x14ac:dyDescent="0.25">
      <c r="A457" s="173"/>
      <c r="B457" s="173"/>
      <c r="C457" s="173"/>
      <c r="D457" s="176">
        <v>70</v>
      </c>
      <c r="E457" s="176"/>
      <c r="F457" s="176"/>
      <c r="G457" s="204" t="s">
        <v>269</v>
      </c>
      <c r="H457" s="113">
        <f t="shared" ref="H457:H459" si="293">+H458</f>
        <v>0</v>
      </c>
      <c r="I457" s="113">
        <f t="shared" ref="I457:AC459" si="294">+I458</f>
        <v>0</v>
      </c>
      <c r="J457" s="113">
        <f t="shared" si="294"/>
        <v>0</v>
      </c>
      <c r="K457" s="113">
        <f t="shared" si="294"/>
        <v>0</v>
      </c>
      <c r="L457" s="113" t="e">
        <f t="shared" si="294"/>
        <v>#REF!</v>
      </c>
      <c r="M457" s="113">
        <f t="shared" si="294"/>
        <v>0</v>
      </c>
      <c r="N457" s="113" t="e">
        <f t="shared" si="294"/>
        <v>#REF!</v>
      </c>
      <c r="O457" s="113">
        <f t="shared" si="294"/>
        <v>0</v>
      </c>
      <c r="P457" s="113" t="e">
        <f t="shared" si="294"/>
        <v>#REF!</v>
      </c>
      <c r="Q457" s="113">
        <f t="shared" si="294"/>
        <v>0</v>
      </c>
      <c r="R457" s="113" t="e">
        <f t="shared" si="294"/>
        <v>#REF!</v>
      </c>
      <c r="S457" s="113">
        <f t="shared" si="294"/>
        <v>0</v>
      </c>
      <c r="T457" s="113" t="e">
        <f t="shared" si="294"/>
        <v>#REF!</v>
      </c>
      <c r="U457" s="113">
        <f t="shared" si="294"/>
        <v>0</v>
      </c>
      <c r="V457" s="113" t="e">
        <f t="shared" si="294"/>
        <v>#REF!</v>
      </c>
      <c r="W457" s="113">
        <f t="shared" si="294"/>
        <v>0</v>
      </c>
      <c r="X457" s="113" t="e">
        <f t="shared" si="294"/>
        <v>#REF!</v>
      </c>
      <c r="Y457" s="113">
        <f t="shared" si="294"/>
        <v>0</v>
      </c>
      <c r="Z457" s="113" t="e">
        <f t="shared" si="294"/>
        <v>#REF!</v>
      </c>
      <c r="AA457" s="113">
        <f t="shared" si="294"/>
        <v>0</v>
      </c>
      <c r="AB457" s="113" t="e">
        <f t="shared" si="294"/>
        <v>#REF!</v>
      </c>
      <c r="AC457" s="113">
        <f t="shared" si="294"/>
        <v>0</v>
      </c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6"/>
      <c r="EC457" s="6"/>
      <c r="ED457" s="6"/>
      <c r="EE457" s="6"/>
      <c r="EF457" s="6"/>
      <c r="EG457" s="6"/>
      <c r="EH457" s="6"/>
      <c r="EI457" s="6"/>
      <c r="EJ457" s="6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4"/>
      <c r="GD457" s="4"/>
      <c r="GE457" s="4"/>
      <c r="GF457" s="4"/>
    </row>
    <row r="458" spans="1:188" ht="15.75" x14ac:dyDescent="0.25">
      <c r="A458" s="173"/>
      <c r="B458" s="173"/>
      <c r="C458" s="173"/>
      <c r="D458" s="176">
        <v>71</v>
      </c>
      <c r="E458" s="176"/>
      <c r="F458" s="176"/>
      <c r="G458" s="204" t="s">
        <v>226</v>
      </c>
      <c r="H458" s="113">
        <f t="shared" si="293"/>
        <v>0</v>
      </c>
      <c r="I458" s="113">
        <f t="shared" si="294"/>
        <v>0</v>
      </c>
      <c r="J458" s="113">
        <f t="shared" si="294"/>
        <v>0</v>
      </c>
      <c r="K458" s="113">
        <f t="shared" si="294"/>
        <v>0</v>
      </c>
      <c r="L458" s="113" t="e">
        <f t="shared" si="294"/>
        <v>#REF!</v>
      </c>
      <c r="M458" s="113">
        <f t="shared" si="294"/>
        <v>0</v>
      </c>
      <c r="N458" s="113" t="e">
        <f t="shared" si="294"/>
        <v>#REF!</v>
      </c>
      <c r="O458" s="113">
        <f t="shared" si="294"/>
        <v>0</v>
      </c>
      <c r="P458" s="113" t="e">
        <f t="shared" si="294"/>
        <v>#REF!</v>
      </c>
      <c r="Q458" s="113">
        <f t="shared" si="294"/>
        <v>0</v>
      </c>
      <c r="R458" s="113" t="e">
        <f t="shared" si="294"/>
        <v>#REF!</v>
      </c>
      <c r="S458" s="113">
        <f t="shared" si="294"/>
        <v>0</v>
      </c>
      <c r="T458" s="113" t="e">
        <f t="shared" si="294"/>
        <v>#REF!</v>
      </c>
      <c r="U458" s="113">
        <f t="shared" si="294"/>
        <v>0</v>
      </c>
      <c r="V458" s="113" t="e">
        <f t="shared" si="294"/>
        <v>#REF!</v>
      </c>
      <c r="W458" s="113">
        <f t="shared" si="294"/>
        <v>0</v>
      </c>
      <c r="X458" s="113" t="e">
        <f t="shared" si="294"/>
        <v>#REF!</v>
      </c>
      <c r="Y458" s="113">
        <f t="shared" si="294"/>
        <v>0</v>
      </c>
      <c r="Z458" s="113" t="e">
        <f t="shared" si="294"/>
        <v>#REF!</v>
      </c>
      <c r="AA458" s="113">
        <f t="shared" si="294"/>
        <v>0</v>
      </c>
      <c r="AB458" s="113" t="e">
        <f t="shared" si="294"/>
        <v>#REF!</v>
      </c>
      <c r="AC458" s="113">
        <f t="shared" si="294"/>
        <v>0</v>
      </c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6"/>
      <c r="EC458" s="6"/>
      <c r="ED458" s="6"/>
      <c r="EE458" s="6"/>
      <c r="EF458" s="6"/>
      <c r="EG458" s="6"/>
      <c r="EH458" s="6"/>
      <c r="EI458" s="6"/>
      <c r="EJ458" s="6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  <c r="GF458" s="4"/>
    </row>
    <row r="459" spans="1:188" ht="15.75" x14ac:dyDescent="0.25">
      <c r="A459" s="173"/>
      <c r="B459" s="173"/>
      <c r="C459" s="173"/>
      <c r="D459" s="176"/>
      <c r="E459" s="179" t="s">
        <v>75</v>
      </c>
      <c r="F459" s="179"/>
      <c r="G459" s="210" t="s">
        <v>227</v>
      </c>
      <c r="H459" s="113">
        <f t="shared" si="293"/>
        <v>0</v>
      </c>
      <c r="I459" s="113">
        <f t="shared" si="294"/>
        <v>0</v>
      </c>
      <c r="J459" s="113">
        <f t="shared" si="294"/>
        <v>0</v>
      </c>
      <c r="K459" s="113">
        <f t="shared" si="294"/>
        <v>0</v>
      </c>
      <c r="L459" s="113" t="e">
        <f t="shared" si="294"/>
        <v>#REF!</v>
      </c>
      <c r="M459" s="113">
        <f t="shared" si="294"/>
        <v>0</v>
      </c>
      <c r="N459" s="113" t="e">
        <f t="shared" si="294"/>
        <v>#REF!</v>
      </c>
      <c r="O459" s="113">
        <f t="shared" si="294"/>
        <v>0</v>
      </c>
      <c r="P459" s="113" t="e">
        <f t="shared" si="294"/>
        <v>#REF!</v>
      </c>
      <c r="Q459" s="113">
        <f t="shared" si="294"/>
        <v>0</v>
      </c>
      <c r="R459" s="113" t="e">
        <f t="shared" si="294"/>
        <v>#REF!</v>
      </c>
      <c r="S459" s="113">
        <f t="shared" si="294"/>
        <v>0</v>
      </c>
      <c r="T459" s="113" t="e">
        <f t="shared" si="294"/>
        <v>#REF!</v>
      </c>
      <c r="U459" s="113">
        <f t="shared" si="294"/>
        <v>0</v>
      </c>
      <c r="V459" s="113" t="e">
        <f t="shared" si="294"/>
        <v>#REF!</v>
      </c>
      <c r="W459" s="113">
        <f t="shared" si="294"/>
        <v>0</v>
      </c>
      <c r="X459" s="113" t="e">
        <f t="shared" si="294"/>
        <v>#REF!</v>
      </c>
      <c r="Y459" s="113">
        <f t="shared" si="294"/>
        <v>0</v>
      </c>
      <c r="Z459" s="113" t="e">
        <f t="shared" si="294"/>
        <v>#REF!</v>
      </c>
      <c r="AA459" s="113">
        <f t="shared" si="294"/>
        <v>0</v>
      </c>
      <c r="AB459" s="113" t="e">
        <f t="shared" si="294"/>
        <v>#REF!</v>
      </c>
      <c r="AC459" s="113">
        <f t="shared" si="294"/>
        <v>0</v>
      </c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6"/>
      <c r="EC459" s="6"/>
      <c r="ED459" s="6"/>
      <c r="EE459" s="6"/>
      <c r="EF459" s="6"/>
      <c r="EG459" s="6"/>
      <c r="EH459" s="6"/>
      <c r="EI459" s="6"/>
      <c r="EJ459" s="6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4"/>
      <c r="GA459" s="4"/>
      <c r="GB459" s="4"/>
      <c r="GC459" s="4"/>
      <c r="GD459" s="4"/>
      <c r="GE459" s="4"/>
      <c r="GF459" s="4"/>
    </row>
    <row r="460" spans="1:188" ht="15.75" x14ac:dyDescent="0.25">
      <c r="A460" s="173"/>
      <c r="B460" s="173"/>
      <c r="C460" s="173"/>
      <c r="D460" s="176"/>
      <c r="E460" s="179"/>
      <c r="F460" s="179" t="s">
        <v>77</v>
      </c>
      <c r="G460" s="211" t="s">
        <v>229</v>
      </c>
      <c r="H460" s="113"/>
      <c r="I460" s="113"/>
      <c r="J460" s="113">
        <f>+H460+I460</f>
        <v>0</v>
      </c>
      <c r="K460" s="113"/>
      <c r="L460" s="113" t="e">
        <f>+#REF!+K460</f>
        <v>#REF!</v>
      </c>
      <c r="M460" s="113"/>
      <c r="N460" s="113" t="e">
        <f>+L460+M460</f>
        <v>#REF!</v>
      </c>
      <c r="O460" s="113"/>
      <c r="P460" s="113" t="e">
        <f>+N460+O460</f>
        <v>#REF!</v>
      </c>
      <c r="Q460" s="113"/>
      <c r="R460" s="113" t="e">
        <f>+P460+Q460</f>
        <v>#REF!</v>
      </c>
      <c r="S460" s="113"/>
      <c r="T460" s="113" t="e">
        <f>+R460+S460</f>
        <v>#REF!</v>
      </c>
      <c r="U460" s="113"/>
      <c r="V460" s="113" t="e">
        <f>+T460+U460</f>
        <v>#REF!</v>
      </c>
      <c r="W460" s="113"/>
      <c r="X460" s="113" t="e">
        <f>+V460+W460</f>
        <v>#REF!</v>
      </c>
      <c r="Y460" s="113"/>
      <c r="Z460" s="113" t="e">
        <f>+X460+Y460</f>
        <v>#REF!</v>
      </c>
      <c r="AA460" s="113"/>
      <c r="AB460" s="113" t="e">
        <f>+Z460+AA460</f>
        <v>#REF!</v>
      </c>
      <c r="AC460" s="2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6"/>
      <c r="EC460" s="6"/>
      <c r="ED460" s="6"/>
      <c r="EE460" s="6"/>
      <c r="EF460" s="6"/>
      <c r="EG460" s="6"/>
      <c r="EH460" s="6"/>
      <c r="EI460" s="6"/>
      <c r="EJ460" s="6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4"/>
      <c r="GA460" s="4"/>
      <c r="GB460" s="4"/>
      <c r="GC460" s="4"/>
      <c r="GD460" s="4"/>
      <c r="GE460" s="4"/>
      <c r="GF460" s="4"/>
    </row>
    <row r="461" spans="1:188" ht="15.75" x14ac:dyDescent="0.25">
      <c r="A461" s="213"/>
      <c r="B461" s="213"/>
      <c r="C461" s="213"/>
      <c r="D461" s="213"/>
      <c r="E461" s="213"/>
      <c r="F461" s="213"/>
      <c r="G461" s="190"/>
      <c r="H461" s="212"/>
      <c r="I461" s="212"/>
      <c r="J461" s="212"/>
      <c r="K461" s="212"/>
      <c r="L461" s="212"/>
      <c r="M461" s="212"/>
      <c r="N461" s="212"/>
      <c r="O461" s="212"/>
      <c r="P461" s="212"/>
      <c r="Q461" s="212"/>
      <c r="R461" s="212"/>
      <c r="S461" s="212"/>
      <c r="T461" s="212"/>
      <c r="U461" s="212"/>
      <c r="V461" s="212"/>
      <c r="W461" s="212"/>
      <c r="X461" s="212"/>
      <c r="Y461" s="212"/>
      <c r="Z461" s="212"/>
      <c r="AA461" s="212"/>
      <c r="AB461" s="212"/>
      <c r="AC461" s="2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6"/>
      <c r="EB461" s="6"/>
      <c r="EC461" s="6"/>
      <c r="ED461" s="6"/>
      <c r="EE461" s="6"/>
      <c r="EF461" s="6"/>
      <c r="EG461" s="6"/>
      <c r="EH461" s="6"/>
      <c r="EI461" s="6"/>
      <c r="EJ461" s="6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</row>
    <row r="462" spans="1:188" x14ac:dyDescent="0.2">
      <c r="A462" s="7"/>
      <c r="G462" s="214"/>
      <c r="H462" s="215"/>
      <c r="I462" s="215"/>
      <c r="J462" s="215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  <c r="DM462" s="6"/>
      <c r="DN462" s="6"/>
      <c r="DO462" s="6"/>
      <c r="DP462" s="6"/>
      <c r="DQ462" s="6"/>
      <c r="DR462" s="6"/>
      <c r="DS462" s="6"/>
      <c r="DT462" s="6"/>
      <c r="DU462" s="6"/>
      <c r="DV462" s="6"/>
      <c r="DW462" s="6"/>
      <c r="DX462" s="6"/>
      <c r="DY462" s="6"/>
      <c r="DZ462" s="6"/>
      <c r="EA462" s="6"/>
      <c r="EB462" s="6"/>
      <c r="EC462" s="6"/>
      <c r="ED462" s="6"/>
      <c r="EE462" s="6"/>
      <c r="EF462" s="6"/>
      <c r="EG462" s="6"/>
      <c r="EH462" s="6"/>
      <c r="EI462" s="6"/>
      <c r="EJ462" s="6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4"/>
      <c r="GA462" s="4"/>
      <c r="GB462" s="4"/>
      <c r="GC462" s="4"/>
      <c r="GD462" s="4"/>
      <c r="GE462" s="4"/>
      <c r="GF462" s="4"/>
    </row>
    <row r="463" spans="1:188" ht="31.5" x14ac:dyDescent="0.2">
      <c r="A463" s="7"/>
      <c r="D463" s="216">
        <v>56</v>
      </c>
      <c r="E463" s="216"/>
      <c r="F463" s="216"/>
      <c r="G463" s="190" t="s">
        <v>342</v>
      </c>
      <c r="H463" s="215">
        <f>+H464</f>
        <v>0</v>
      </c>
      <c r="I463" s="215">
        <f t="shared" ref="I463:AC463" si="295">+I464</f>
        <v>0</v>
      </c>
      <c r="J463" s="215">
        <f t="shared" si="295"/>
        <v>0</v>
      </c>
      <c r="K463" s="215">
        <f t="shared" si="295"/>
        <v>0</v>
      </c>
      <c r="L463" s="215" t="e">
        <f t="shared" si="295"/>
        <v>#REF!</v>
      </c>
      <c r="M463" s="215">
        <f t="shared" si="295"/>
        <v>0</v>
      </c>
      <c r="N463" s="215" t="e">
        <f t="shared" si="295"/>
        <v>#REF!</v>
      </c>
      <c r="O463" s="215">
        <f t="shared" si="295"/>
        <v>0</v>
      </c>
      <c r="P463" s="215" t="e">
        <f t="shared" si="295"/>
        <v>#REF!</v>
      </c>
      <c r="Q463" s="215">
        <f t="shared" si="295"/>
        <v>0</v>
      </c>
      <c r="R463" s="215" t="e">
        <f t="shared" si="295"/>
        <v>#REF!</v>
      </c>
      <c r="S463" s="215">
        <f t="shared" si="295"/>
        <v>0</v>
      </c>
      <c r="T463" s="215" t="e">
        <f t="shared" si="295"/>
        <v>#REF!</v>
      </c>
      <c r="U463" s="215">
        <f t="shared" si="295"/>
        <v>0</v>
      </c>
      <c r="V463" s="215" t="e">
        <f t="shared" si="295"/>
        <v>#REF!</v>
      </c>
      <c r="W463" s="215">
        <f t="shared" si="295"/>
        <v>0</v>
      </c>
      <c r="X463" s="215" t="e">
        <f t="shared" si="295"/>
        <v>#REF!</v>
      </c>
      <c r="Y463" s="215">
        <f t="shared" si="295"/>
        <v>0</v>
      </c>
      <c r="Z463" s="215" t="e">
        <f t="shared" si="295"/>
        <v>#REF!</v>
      </c>
      <c r="AA463" s="215">
        <f t="shared" si="295"/>
        <v>0</v>
      </c>
      <c r="AB463" s="215" t="e">
        <f t="shared" si="295"/>
        <v>#REF!</v>
      </c>
      <c r="AC463" s="215">
        <f t="shared" si="295"/>
        <v>0</v>
      </c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M463" s="6"/>
      <c r="DN463" s="6"/>
      <c r="DO463" s="6"/>
      <c r="DP463" s="6"/>
      <c r="DQ463" s="6"/>
      <c r="DR463" s="6"/>
      <c r="DS463" s="6"/>
      <c r="DT463" s="6"/>
      <c r="DU463" s="6"/>
      <c r="DV463" s="6"/>
      <c r="DW463" s="6"/>
      <c r="DX463" s="6"/>
      <c r="DY463" s="6"/>
      <c r="DZ463" s="6"/>
      <c r="EA463" s="6"/>
      <c r="EB463" s="6"/>
      <c r="EC463" s="6"/>
      <c r="ED463" s="6"/>
      <c r="EE463" s="6"/>
      <c r="EF463" s="6"/>
      <c r="EG463" s="6"/>
      <c r="EH463" s="6"/>
      <c r="EI463" s="6"/>
      <c r="EJ463" s="6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4"/>
      <c r="GA463" s="4"/>
      <c r="GB463" s="4"/>
      <c r="GC463" s="4"/>
      <c r="GD463" s="4"/>
      <c r="GE463" s="4"/>
      <c r="GF463" s="4"/>
    </row>
    <row r="464" spans="1:188" ht="15.75" x14ac:dyDescent="0.2">
      <c r="A464" s="7"/>
      <c r="D464" s="217"/>
      <c r="E464" s="217" t="s">
        <v>77</v>
      </c>
      <c r="F464" s="217"/>
      <c r="G464" s="190" t="s">
        <v>222</v>
      </c>
      <c r="H464" s="215">
        <f>+H465+H466+H467</f>
        <v>0</v>
      </c>
      <c r="I464" s="215">
        <f t="shared" ref="I464:AB464" si="296">+I465+I466+I467</f>
        <v>0</v>
      </c>
      <c r="J464" s="215">
        <f t="shared" si="296"/>
        <v>0</v>
      </c>
      <c r="K464" s="215">
        <f t="shared" si="296"/>
        <v>0</v>
      </c>
      <c r="L464" s="215" t="e">
        <f t="shared" si="296"/>
        <v>#REF!</v>
      </c>
      <c r="M464" s="215">
        <f t="shared" si="296"/>
        <v>0</v>
      </c>
      <c r="N464" s="215" t="e">
        <f t="shared" si="296"/>
        <v>#REF!</v>
      </c>
      <c r="O464" s="215">
        <f t="shared" si="296"/>
        <v>0</v>
      </c>
      <c r="P464" s="215" t="e">
        <f t="shared" si="296"/>
        <v>#REF!</v>
      </c>
      <c r="Q464" s="215">
        <f t="shared" si="296"/>
        <v>0</v>
      </c>
      <c r="R464" s="215" t="e">
        <f t="shared" si="296"/>
        <v>#REF!</v>
      </c>
      <c r="S464" s="215">
        <f t="shared" si="296"/>
        <v>0</v>
      </c>
      <c r="T464" s="215" t="e">
        <f t="shared" si="296"/>
        <v>#REF!</v>
      </c>
      <c r="U464" s="215">
        <f t="shared" si="296"/>
        <v>0</v>
      </c>
      <c r="V464" s="215" t="e">
        <f t="shared" si="296"/>
        <v>#REF!</v>
      </c>
      <c r="W464" s="215">
        <f t="shared" si="296"/>
        <v>0</v>
      </c>
      <c r="X464" s="215" t="e">
        <f t="shared" si="296"/>
        <v>#REF!</v>
      </c>
      <c r="Y464" s="215">
        <f t="shared" si="296"/>
        <v>0</v>
      </c>
      <c r="Z464" s="215" t="e">
        <f t="shared" si="296"/>
        <v>#REF!</v>
      </c>
      <c r="AA464" s="215">
        <f t="shared" si="296"/>
        <v>0</v>
      </c>
      <c r="AB464" s="215" t="e">
        <f t="shared" si="296"/>
        <v>#REF!</v>
      </c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6"/>
      <c r="DV464" s="6"/>
      <c r="DW464" s="6"/>
      <c r="DX464" s="6"/>
      <c r="DY464" s="6"/>
      <c r="DZ464" s="6"/>
      <c r="EA464" s="6"/>
      <c r="EB464" s="6"/>
      <c r="EC464" s="6"/>
      <c r="ED464" s="6"/>
      <c r="EE464" s="6"/>
      <c r="EF464" s="6"/>
      <c r="EG464" s="6"/>
      <c r="EH464" s="6"/>
      <c r="EI464" s="6"/>
      <c r="EJ464" s="6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  <c r="FW464" s="4"/>
      <c r="FX464" s="4"/>
      <c r="FY464" s="4"/>
      <c r="FZ464" s="4"/>
      <c r="GA464" s="4"/>
      <c r="GB464" s="4"/>
      <c r="GC464" s="4"/>
      <c r="GD464" s="4"/>
      <c r="GE464" s="4"/>
      <c r="GF464" s="4"/>
    </row>
    <row r="465" spans="1:188" x14ac:dyDescent="0.2">
      <c r="A465" s="7"/>
      <c r="D465" s="218"/>
      <c r="E465" s="218"/>
      <c r="F465" s="218" t="s">
        <v>75</v>
      </c>
      <c r="G465" s="219" t="s">
        <v>343</v>
      </c>
      <c r="H465" s="215"/>
      <c r="I465" s="215"/>
      <c r="J465" s="215">
        <f>+H465+I465</f>
        <v>0</v>
      </c>
      <c r="K465" s="12"/>
      <c r="L465" s="215" t="e">
        <f>+#REF!+K465</f>
        <v>#REF!</v>
      </c>
      <c r="M465" s="12"/>
      <c r="N465" s="215" t="e">
        <f>+L465+M465</f>
        <v>#REF!</v>
      </c>
      <c r="O465" s="12"/>
      <c r="P465" s="215" t="e">
        <f>+N465+O465</f>
        <v>#REF!</v>
      </c>
      <c r="Q465" s="12"/>
      <c r="R465" s="215" t="e">
        <f>+P465+Q465</f>
        <v>#REF!</v>
      </c>
      <c r="S465" s="12"/>
      <c r="T465" s="215" t="e">
        <f>+R465+S465</f>
        <v>#REF!</v>
      </c>
      <c r="U465" s="12"/>
      <c r="V465" s="215" t="e">
        <f>+T465+U465</f>
        <v>#REF!</v>
      </c>
      <c r="W465" s="12"/>
      <c r="X465" s="215" t="e">
        <f>+V465+W465</f>
        <v>#REF!</v>
      </c>
      <c r="Y465" s="12"/>
      <c r="Z465" s="215" t="e">
        <f>+X465+Y465</f>
        <v>#REF!</v>
      </c>
      <c r="AA465" s="12"/>
      <c r="AB465" s="215" t="e">
        <f>+Z465+AA465</f>
        <v>#REF!</v>
      </c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/>
      <c r="DZ465" s="6"/>
      <c r="EA465" s="6"/>
      <c r="EB465" s="6"/>
      <c r="EC465" s="6"/>
      <c r="ED465" s="6"/>
      <c r="EE465" s="6"/>
      <c r="EF465" s="6"/>
      <c r="EG465" s="6"/>
      <c r="EH465" s="6"/>
      <c r="EI465" s="6"/>
      <c r="EJ465" s="6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  <c r="GF465" s="4"/>
    </row>
    <row r="466" spans="1:188" x14ac:dyDescent="0.2">
      <c r="A466" s="7"/>
      <c r="D466" s="218"/>
      <c r="E466" s="218"/>
      <c r="F466" s="218" t="s">
        <v>77</v>
      </c>
      <c r="G466" s="219" t="s">
        <v>344</v>
      </c>
      <c r="H466" s="215"/>
      <c r="I466" s="215"/>
      <c r="J466" s="215">
        <f>+H466+I466</f>
        <v>0</v>
      </c>
      <c r="K466" s="12"/>
      <c r="L466" s="215" t="e">
        <f>+#REF!+K466</f>
        <v>#REF!</v>
      </c>
      <c r="M466" s="12"/>
      <c r="N466" s="215" t="e">
        <f>+L466+M466</f>
        <v>#REF!</v>
      </c>
      <c r="O466" s="12"/>
      <c r="P466" s="215" t="e">
        <f>+N466+O466</f>
        <v>#REF!</v>
      </c>
      <c r="Q466" s="12"/>
      <c r="R466" s="215" t="e">
        <f>+P466+Q466</f>
        <v>#REF!</v>
      </c>
      <c r="S466" s="12"/>
      <c r="T466" s="215" t="e">
        <f>+R466+S466</f>
        <v>#REF!</v>
      </c>
      <c r="U466" s="12"/>
      <c r="V466" s="215" t="e">
        <f>+T466+U466</f>
        <v>#REF!</v>
      </c>
      <c r="W466" s="12"/>
      <c r="X466" s="215" t="e">
        <f>+V466+W466</f>
        <v>#REF!</v>
      </c>
      <c r="Y466" s="12"/>
      <c r="Z466" s="215" t="e">
        <f>+X466+Y466</f>
        <v>#REF!</v>
      </c>
      <c r="AA466" s="12"/>
      <c r="AB466" s="215" t="e">
        <f>+Z466+AA466</f>
        <v>#REF!</v>
      </c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  <c r="DN466" s="6"/>
      <c r="DO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/>
      <c r="DZ466" s="6"/>
      <c r="EA466" s="6"/>
      <c r="EB466" s="6"/>
      <c r="EC466" s="6"/>
      <c r="ED466" s="6"/>
      <c r="EE466" s="6"/>
      <c r="EF466" s="6"/>
      <c r="EG466" s="6"/>
      <c r="EH466" s="6"/>
      <c r="EI466" s="6"/>
      <c r="EJ466" s="6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</row>
    <row r="467" spans="1:188" x14ac:dyDescent="0.2">
      <c r="A467" s="7"/>
      <c r="D467" s="218"/>
      <c r="E467" s="218"/>
      <c r="F467" s="218" t="s">
        <v>28</v>
      </c>
      <c r="G467" s="219" t="s">
        <v>345</v>
      </c>
      <c r="H467" s="215"/>
      <c r="I467" s="215"/>
      <c r="J467" s="215">
        <f>+H467+I467</f>
        <v>0</v>
      </c>
      <c r="K467" s="12"/>
      <c r="L467" s="215" t="e">
        <f>+#REF!+K467</f>
        <v>#REF!</v>
      </c>
      <c r="M467" s="12"/>
      <c r="N467" s="215" t="e">
        <f>+L467+M467</f>
        <v>#REF!</v>
      </c>
      <c r="O467" s="12"/>
      <c r="P467" s="215" t="e">
        <f>+N467+O467</f>
        <v>#REF!</v>
      </c>
      <c r="Q467" s="12"/>
      <c r="R467" s="215" t="e">
        <f>+P467+Q467</f>
        <v>#REF!</v>
      </c>
      <c r="S467" s="12"/>
      <c r="T467" s="215" t="e">
        <f>+R467+S467</f>
        <v>#REF!</v>
      </c>
      <c r="U467" s="12"/>
      <c r="V467" s="215" t="e">
        <f>+T467+U467</f>
        <v>#REF!</v>
      </c>
      <c r="W467" s="12"/>
      <c r="X467" s="215" t="e">
        <f>+V467+W467</f>
        <v>#REF!</v>
      </c>
      <c r="Y467" s="12"/>
      <c r="Z467" s="215" t="e">
        <f>+X467+Y467</f>
        <v>#REF!</v>
      </c>
      <c r="AA467" s="12"/>
      <c r="AB467" s="215" t="e">
        <f>+Z467+AA467</f>
        <v>#REF!</v>
      </c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M467" s="6"/>
      <c r="DN467" s="6"/>
      <c r="DO467" s="6"/>
      <c r="DP467" s="6"/>
      <c r="DQ467" s="6"/>
      <c r="DR467" s="6"/>
      <c r="DS467" s="6"/>
      <c r="DT467" s="6"/>
      <c r="DU467" s="6"/>
      <c r="DV467" s="6"/>
      <c r="DW467" s="6"/>
      <c r="DX467" s="6"/>
      <c r="DY467" s="6"/>
      <c r="DZ467" s="6"/>
      <c r="EA467" s="6"/>
      <c r="EB467" s="6"/>
      <c r="EC467" s="6"/>
      <c r="ED467" s="6"/>
      <c r="EE467" s="6"/>
      <c r="EF467" s="6"/>
      <c r="EG467" s="6"/>
      <c r="EH467" s="6"/>
      <c r="EI467" s="6"/>
      <c r="EJ467" s="6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  <c r="GF467" s="4"/>
    </row>
    <row r="468" spans="1:188" ht="47.25" hidden="1" x14ac:dyDescent="0.2">
      <c r="A468" s="7"/>
      <c r="D468" s="217" t="s">
        <v>105</v>
      </c>
      <c r="E468" s="217"/>
      <c r="F468" s="217"/>
      <c r="G468" s="190" t="s">
        <v>346</v>
      </c>
      <c r="H468" s="215">
        <f t="shared" ref="H468:AC468" si="297">+H469+H473+H477</f>
        <v>0</v>
      </c>
      <c r="I468" s="215">
        <f t="shared" si="297"/>
        <v>0</v>
      </c>
      <c r="J468" s="215">
        <f t="shared" si="297"/>
        <v>0</v>
      </c>
      <c r="K468" s="215">
        <f t="shared" si="297"/>
        <v>0</v>
      </c>
      <c r="L468" s="215" t="e">
        <f t="shared" si="297"/>
        <v>#REF!</v>
      </c>
      <c r="M468" s="215">
        <f t="shared" si="297"/>
        <v>0</v>
      </c>
      <c r="N468" s="215" t="e">
        <f t="shared" si="297"/>
        <v>#REF!</v>
      </c>
      <c r="O468" s="215">
        <f t="shared" si="297"/>
        <v>0</v>
      </c>
      <c r="P468" s="215" t="e">
        <f t="shared" si="297"/>
        <v>#REF!</v>
      </c>
      <c r="Q468" s="215">
        <f t="shared" si="297"/>
        <v>0</v>
      </c>
      <c r="R468" s="215" t="e">
        <f t="shared" si="297"/>
        <v>#REF!</v>
      </c>
      <c r="S468" s="215">
        <f t="shared" si="297"/>
        <v>0</v>
      </c>
      <c r="T468" s="215" t="e">
        <f t="shared" si="297"/>
        <v>#REF!</v>
      </c>
      <c r="U468" s="215">
        <f t="shared" si="297"/>
        <v>0</v>
      </c>
      <c r="V468" s="215" t="e">
        <f t="shared" si="297"/>
        <v>#REF!</v>
      </c>
      <c r="W468" s="215">
        <f t="shared" si="297"/>
        <v>0</v>
      </c>
      <c r="X468" s="215" t="e">
        <f t="shared" si="297"/>
        <v>#REF!</v>
      </c>
      <c r="Y468" s="215">
        <f t="shared" si="297"/>
        <v>0</v>
      </c>
      <c r="Z468" s="215" t="e">
        <f t="shared" si="297"/>
        <v>#REF!</v>
      </c>
      <c r="AA468" s="215">
        <f t="shared" si="297"/>
        <v>0</v>
      </c>
      <c r="AB468" s="215" t="e">
        <f t="shared" si="297"/>
        <v>#REF!</v>
      </c>
      <c r="AC468" s="215">
        <f t="shared" si="297"/>
        <v>0</v>
      </c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6"/>
      <c r="DV468" s="6"/>
      <c r="DW468" s="6"/>
      <c r="DX468" s="6"/>
      <c r="DY468" s="6"/>
      <c r="DZ468" s="6"/>
      <c r="EA468" s="6"/>
      <c r="EB468" s="6"/>
      <c r="EC468" s="6"/>
      <c r="ED468" s="6"/>
      <c r="EE468" s="6"/>
      <c r="EF468" s="6"/>
      <c r="EG468" s="6"/>
      <c r="EH468" s="6"/>
      <c r="EI468" s="6"/>
      <c r="EJ468" s="6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4"/>
      <c r="GA468" s="4"/>
      <c r="GB468" s="4"/>
      <c r="GC468" s="4"/>
      <c r="GD468" s="4"/>
      <c r="GE468" s="4"/>
      <c r="GF468" s="4"/>
    </row>
    <row r="469" spans="1:188" ht="15.75" hidden="1" x14ac:dyDescent="0.2">
      <c r="A469" s="7"/>
      <c r="D469" s="217"/>
      <c r="E469" s="217" t="s">
        <v>77</v>
      </c>
      <c r="F469" s="217"/>
      <c r="G469" s="190" t="s">
        <v>222</v>
      </c>
      <c r="H469" s="215">
        <f>+H470+H471+H472</f>
        <v>0</v>
      </c>
      <c r="I469" s="215">
        <f t="shared" ref="I469:AB469" si="298">+I470+I471+I472</f>
        <v>0</v>
      </c>
      <c r="J469" s="215">
        <f t="shared" si="298"/>
        <v>0</v>
      </c>
      <c r="K469" s="215">
        <f t="shared" si="298"/>
        <v>0</v>
      </c>
      <c r="L469" s="215" t="e">
        <f t="shared" si="298"/>
        <v>#REF!</v>
      </c>
      <c r="M469" s="215">
        <f t="shared" si="298"/>
        <v>0</v>
      </c>
      <c r="N469" s="215" t="e">
        <f t="shared" si="298"/>
        <v>#REF!</v>
      </c>
      <c r="O469" s="215">
        <f t="shared" si="298"/>
        <v>0</v>
      </c>
      <c r="P469" s="215" t="e">
        <f t="shared" si="298"/>
        <v>#REF!</v>
      </c>
      <c r="Q469" s="215">
        <f t="shared" si="298"/>
        <v>0</v>
      </c>
      <c r="R469" s="215" t="e">
        <f t="shared" si="298"/>
        <v>#REF!</v>
      </c>
      <c r="S469" s="215">
        <f t="shared" si="298"/>
        <v>0</v>
      </c>
      <c r="T469" s="215" t="e">
        <f t="shared" si="298"/>
        <v>#REF!</v>
      </c>
      <c r="U469" s="215">
        <f t="shared" si="298"/>
        <v>0</v>
      </c>
      <c r="V469" s="215" t="e">
        <f t="shared" si="298"/>
        <v>#REF!</v>
      </c>
      <c r="W469" s="215">
        <f t="shared" si="298"/>
        <v>0</v>
      </c>
      <c r="X469" s="215" t="e">
        <f t="shared" si="298"/>
        <v>#REF!</v>
      </c>
      <c r="Y469" s="215">
        <f t="shared" si="298"/>
        <v>0</v>
      </c>
      <c r="Z469" s="215" t="e">
        <f t="shared" si="298"/>
        <v>#REF!</v>
      </c>
      <c r="AA469" s="215">
        <f t="shared" si="298"/>
        <v>0</v>
      </c>
      <c r="AB469" s="215" t="e">
        <f t="shared" si="298"/>
        <v>#REF!</v>
      </c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  <c r="DM469" s="6"/>
      <c r="DN469" s="6"/>
      <c r="DO469" s="6"/>
      <c r="DP469" s="6"/>
      <c r="DQ469" s="6"/>
      <c r="DR469" s="6"/>
      <c r="DS469" s="6"/>
      <c r="DT469" s="6"/>
      <c r="DU469" s="6"/>
      <c r="DV469" s="6"/>
      <c r="DW469" s="6"/>
      <c r="DX469" s="6"/>
      <c r="DY469" s="6"/>
      <c r="DZ469" s="6"/>
      <c r="EA469" s="6"/>
      <c r="EB469" s="6"/>
      <c r="EC469" s="6"/>
      <c r="ED469" s="6"/>
      <c r="EE469" s="6"/>
      <c r="EF469" s="6"/>
      <c r="EG469" s="6"/>
      <c r="EH469" s="6"/>
      <c r="EI469" s="6"/>
      <c r="EJ469" s="6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  <c r="FX469" s="4"/>
      <c r="FY469" s="4"/>
      <c r="FZ469" s="4"/>
      <c r="GA469" s="4"/>
      <c r="GB469" s="4"/>
      <c r="GC469" s="4"/>
      <c r="GD469" s="4"/>
      <c r="GE469" s="4"/>
      <c r="GF469" s="4"/>
    </row>
    <row r="470" spans="1:188" s="226" customFormat="1" ht="15.75" hidden="1" x14ac:dyDescent="0.2">
      <c r="A470" s="220"/>
      <c r="B470" s="220"/>
      <c r="C470" s="220"/>
      <c r="D470" s="217"/>
      <c r="E470" s="217"/>
      <c r="F470" s="218" t="s">
        <v>75</v>
      </c>
      <c r="G470" s="219" t="s">
        <v>343</v>
      </c>
      <c r="H470" s="221"/>
      <c r="I470" s="221"/>
      <c r="J470" s="222">
        <f>+H470+I470</f>
        <v>0</v>
      </c>
      <c r="K470" s="221"/>
      <c r="L470" s="222" t="e">
        <f>+#REF!+K470</f>
        <v>#REF!</v>
      </c>
      <c r="M470" s="221"/>
      <c r="N470" s="222" t="e">
        <f>+L470+M470</f>
        <v>#REF!</v>
      </c>
      <c r="O470" s="221"/>
      <c r="P470" s="222" t="e">
        <f>+N470+O470</f>
        <v>#REF!</v>
      </c>
      <c r="Q470" s="221"/>
      <c r="R470" s="222" t="e">
        <f>+P470+Q470</f>
        <v>#REF!</v>
      </c>
      <c r="S470" s="221"/>
      <c r="T470" s="222" t="e">
        <f>+R470+S470</f>
        <v>#REF!</v>
      </c>
      <c r="U470" s="221"/>
      <c r="V470" s="222" t="e">
        <f>+T470+U470</f>
        <v>#REF!</v>
      </c>
      <c r="W470" s="221"/>
      <c r="X470" s="222" t="e">
        <f>+V470+W470</f>
        <v>#REF!</v>
      </c>
      <c r="Y470" s="221"/>
      <c r="Z470" s="222" t="e">
        <f>+X470+Y470</f>
        <v>#REF!</v>
      </c>
      <c r="AA470" s="221"/>
      <c r="AB470" s="222" t="e">
        <f>+Z470+AA470</f>
        <v>#REF!</v>
      </c>
      <c r="AC470" s="221"/>
      <c r="AD470" s="223"/>
      <c r="AE470" s="223"/>
      <c r="AF470" s="223"/>
      <c r="AG470" s="223"/>
      <c r="AH470" s="223"/>
      <c r="AI470" s="223"/>
      <c r="AJ470" s="223"/>
      <c r="AK470" s="223"/>
      <c r="AL470" s="223"/>
      <c r="AM470" s="223"/>
      <c r="AN470" s="223"/>
      <c r="AO470" s="223"/>
      <c r="AP470" s="223"/>
      <c r="AQ470" s="223"/>
      <c r="AR470" s="223"/>
      <c r="AS470" s="223"/>
      <c r="AT470" s="223"/>
      <c r="AU470" s="223"/>
      <c r="AV470" s="223"/>
      <c r="AW470" s="223"/>
      <c r="AX470" s="223"/>
      <c r="AY470" s="223"/>
      <c r="AZ470" s="223"/>
      <c r="BA470" s="223"/>
      <c r="BB470" s="223"/>
      <c r="BC470" s="223"/>
      <c r="BD470" s="224"/>
      <c r="BE470" s="224"/>
      <c r="BF470" s="224"/>
      <c r="BG470" s="224"/>
      <c r="BH470" s="224"/>
      <c r="BI470" s="224"/>
      <c r="BJ470" s="224"/>
      <c r="BK470" s="224"/>
      <c r="BL470" s="224"/>
      <c r="BM470" s="224"/>
      <c r="BN470" s="224"/>
      <c r="BO470" s="224"/>
      <c r="BP470" s="224"/>
      <c r="BQ470" s="224"/>
      <c r="BR470" s="224"/>
      <c r="BS470" s="224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225"/>
      <c r="EL470" s="225"/>
      <c r="EM470" s="225"/>
      <c r="EN470" s="225"/>
      <c r="EO470" s="225"/>
      <c r="EP470" s="225"/>
      <c r="EQ470" s="225"/>
      <c r="ER470" s="225"/>
      <c r="ES470" s="225"/>
      <c r="ET470" s="225"/>
      <c r="EU470" s="225"/>
      <c r="EV470" s="225"/>
      <c r="EW470" s="225"/>
      <c r="EX470" s="225"/>
      <c r="EY470" s="225"/>
      <c r="EZ470" s="225"/>
      <c r="FA470" s="225"/>
      <c r="FB470" s="225"/>
      <c r="FC470" s="225"/>
      <c r="FD470" s="225"/>
      <c r="FE470" s="225"/>
      <c r="FF470" s="225"/>
      <c r="FG470" s="225"/>
      <c r="FH470" s="225"/>
      <c r="FI470" s="225"/>
      <c r="FJ470" s="225"/>
      <c r="FK470" s="225"/>
      <c r="FL470" s="225"/>
      <c r="FM470" s="225"/>
      <c r="FN470" s="225"/>
      <c r="FO470" s="225"/>
      <c r="FP470" s="225"/>
      <c r="FQ470" s="225"/>
      <c r="FR470" s="225"/>
      <c r="FS470" s="225"/>
      <c r="FT470" s="225"/>
      <c r="FU470" s="225"/>
      <c r="FV470" s="225"/>
      <c r="FW470" s="225"/>
      <c r="FX470" s="225"/>
      <c r="FY470" s="225"/>
      <c r="FZ470" s="225"/>
      <c r="GA470" s="225"/>
      <c r="GB470" s="225"/>
      <c r="GC470" s="225"/>
      <c r="GD470" s="225"/>
      <c r="GE470" s="225"/>
      <c r="GF470" s="225"/>
    </row>
    <row r="471" spans="1:188" s="213" customFormat="1" ht="15.75" hidden="1" x14ac:dyDescent="0.25">
      <c r="A471" s="220"/>
      <c r="B471" s="220"/>
      <c r="C471" s="220"/>
      <c r="D471" s="217"/>
      <c r="E471" s="217"/>
      <c r="F471" s="218" t="s">
        <v>77</v>
      </c>
      <c r="G471" s="219" t="s">
        <v>344</v>
      </c>
      <c r="H471" s="221"/>
      <c r="I471" s="221"/>
      <c r="J471" s="222">
        <f t="shared" ref="J471:V472" si="299">+H471+I471</f>
        <v>0</v>
      </c>
      <c r="K471" s="221"/>
      <c r="L471" s="222" t="e">
        <f>+#REF!+K471</f>
        <v>#REF!</v>
      </c>
      <c r="M471" s="221"/>
      <c r="N471" s="222" t="e">
        <f t="shared" si="299"/>
        <v>#REF!</v>
      </c>
      <c r="O471" s="221"/>
      <c r="P471" s="222" t="e">
        <f t="shared" si="299"/>
        <v>#REF!</v>
      </c>
      <c r="Q471" s="221"/>
      <c r="R471" s="222" t="e">
        <f t="shared" si="299"/>
        <v>#REF!</v>
      </c>
      <c r="S471" s="221"/>
      <c r="T471" s="222" t="e">
        <f t="shared" si="299"/>
        <v>#REF!</v>
      </c>
      <c r="U471" s="221"/>
      <c r="V471" s="222" t="e">
        <f t="shared" si="299"/>
        <v>#REF!</v>
      </c>
      <c r="W471" s="221"/>
      <c r="X471" s="222" t="e">
        <f t="shared" ref="X471:AB472" si="300">+V471+W471</f>
        <v>#REF!</v>
      </c>
      <c r="Y471" s="221"/>
      <c r="Z471" s="222" t="e">
        <f t="shared" si="300"/>
        <v>#REF!</v>
      </c>
      <c r="AA471" s="221"/>
      <c r="AB471" s="222" t="e">
        <f t="shared" si="300"/>
        <v>#REF!</v>
      </c>
      <c r="AC471" s="221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227"/>
      <c r="BE471" s="227"/>
      <c r="BF471" s="227"/>
      <c r="BG471" s="227"/>
      <c r="BH471" s="227"/>
      <c r="BI471" s="227"/>
      <c r="BJ471" s="227"/>
      <c r="BK471" s="227"/>
      <c r="BL471" s="227"/>
      <c r="BM471" s="227"/>
      <c r="BN471" s="227"/>
      <c r="BO471" s="227"/>
      <c r="BP471" s="227"/>
      <c r="BQ471" s="227"/>
      <c r="BR471" s="227"/>
      <c r="BS471" s="227"/>
      <c r="BT471" s="228"/>
      <c r="BU471" s="228"/>
      <c r="BV471" s="228"/>
      <c r="BW471" s="228"/>
      <c r="BX471" s="228"/>
      <c r="BY471" s="228"/>
      <c r="BZ471" s="228"/>
      <c r="CA471" s="228"/>
      <c r="CB471" s="228"/>
      <c r="CC471" s="228"/>
      <c r="CD471" s="228"/>
      <c r="CE471" s="228"/>
      <c r="CF471" s="228"/>
      <c r="CG471" s="228"/>
      <c r="CH471" s="228"/>
      <c r="CI471" s="228"/>
      <c r="CJ471" s="228"/>
      <c r="CK471" s="228"/>
      <c r="CL471" s="228"/>
      <c r="CM471" s="228"/>
      <c r="CN471" s="228"/>
      <c r="CO471" s="228"/>
      <c r="CP471" s="228"/>
      <c r="CQ471" s="228"/>
      <c r="CR471" s="228"/>
      <c r="CS471" s="228"/>
      <c r="CT471" s="228"/>
      <c r="CU471" s="228"/>
      <c r="CV471" s="228"/>
      <c r="CW471" s="228"/>
      <c r="CX471" s="228"/>
      <c r="CY471" s="228"/>
      <c r="CZ471" s="228"/>
      <c r="DA471" s="228"/>
      <c r="DB471" s="228"/>
      <c r="DC471" s="228"/>
      <c r="DD471" s="228"/>
      <c r="DE471" s="228"/>
      <c r="DF471" s="228"/>
      <c r="DG471" s="228"/>
      <c r="DH471" s="228"/>
      <c r="DI471" s="228"/>
      <c r="DJ471" s="228"/>
      <c r="DK471" s="228"/>
      <c r="DL471" s="228"/>
      <c r="DM471" s="228"/>
      <c r="DN471" s="228"/>
      <c r="DO471" s="228"/>
      <c r="DP471" s="228"/>
      <c r="DQ471" s="228"/>
      <c r="DR471" s="228"/>
      <c r="DS471" s="228"/>
      <c r="DT471" s="228"/>
      <c r="DU471" s="228"/>
      <c r="DV471" s="228"/>
      <c r="DW471" s="228"/>
      <c r="DX471" s="228"/>
      <c r="DY471" s="228"/>
      <c r="DZ471" s="228"/>
      <c r="EA471" s="228"/>
      <c r="EB471" s="228"/>
      <c r="EC471" s="228"/>
      <c r="ED471" s="228"/>
      <c r="EE471" s="228"/>
      <c r="EF471" s="228"/>
      <c r="EG471" s="228"/>
      <c r="EH471" s="228"/>
      <c r="EI471" s="228"/>
      <c r="EJ471" s="228"/>
      <c r="EK471" s="229"/>
      <c r="EL471" s="229"/>
      <c r="EM471" s="229"/>
      <c r="EN471" s="229"/>
      <c r="EO471" s="229"/>
      <c r="EP471" s="229"/>
      <c r="EQ471" s="229"/>
      <c r="ER471" s="229"/>
      <c r="ES471" s="229"/>
      <c r="ET471" s="229"/>
      <c r="EU471" s="229"/>
      <c r="EV471" s="229"/>
      <c r="EW471" s="229"/>
      <c r="EX471" s="229"/>
      <c r="EY471" s="229"/>
      <c r="EZ471" s="229"/>
      <c r="FA471" s="229"/>
      <c r="FB471" s="229"/>
      <c r="FC471" s="229"/>
      <c r="FD471" s="229"/>
      <c r="FE471" s="229"/>
      <c r="FF471" s="229"/>
      <c r="FG471" s="229"/>
      <c r="FH471" s="229"/>
      <c r="FI471" s="229"/>
      <c r="FJ471" s="229"/>
      <c r="FK471" s="229"/>
      <c r="FL471" s="229"/>
      <c r="FM471" s="229"/>
      <c r="FN471" s="229"/>
      <c r="FO471" s="229"/>
      <c r="FP471" s="229"/>
      <c r="FQ471" s="229"/>
      <c r="FR471" s="229"/>
      <c r="FS471" s="229"/>
      <c r="FT471" s="229"/>
      <c r="FU471" s="229"/>
      <c r="FV471" s="229"/>
      <c r="FW471" s="229"/>
      <c r="FX471" s="229"/>
      <c r="FY471" s="229"/>
      <c r="FZ471" s="229"/>
      <c r="GA471" s="229"/>
      <c r="GB471" s="229"/>
      <c r="GC471" s="229"/>
      <c r="GD471" s="229"/>
      <c r="GE471" s="229"/>
      <c r="GF471" s="229"/>
    </row>
    <row r="472" spans="1:188" s="237" customFormat="1" hidden="1" x14ac:dyDescent="0.2">
      <c r="A472" s="230"/>
      <c r="B472" s="230"/>
      <c r="C472" s="230"/>
      <c r="D472" s="231"/>
      <c r="E472" s="231"/>
      <c r="F472" s="232" t="s">
        <v>28</v>
      </c>
      <c r="G472" s="219" t="s">
        <v>345</v>
      </c>
      <c r="H472" s="222"/>
      <c r="I472" s="222"/>
      <c r="J472" s="222">
        <f t="shared" si="299"/>
        <v>0</v>
      </c>
      <c r="K472" s="222"/>
      <c r="L472" s="222" t="e">
        <f>+#REF!+K472</f>
        <v>#REF!</v>
      </c>
      <c r="M472" s="222"/>
      <c r="N472" s="222" t="e">
        <f t="shared" si="299"/>
        <v>#REF!</v>
      </c>
      <c r="O472" s="222"/>
      <c r="P472" s="222" t="e">
        <f t="shared" si="299"/>
        <v>#REF!</v>
      </c>
      <c r="Q472" s="222"/>
      <c r="R472" s="222" t="e">
        <f t="shared" si="299"/>
        <v>#REF!</v>
      </c>
      <c r="S472" s="222"/>
      <c r="T472" s="222" t="e">
        <f t="shared" si="299"/>
        <v>#REF!</v>
      </c>
      <c r="U472" s="222"/>
      <c r="V472" s="222" t="e">
        <f t="shared" si="299"/>
        <v>#REF!</v>
      </c>
      <c r="W472" s="222"/>
      <c r="X472" s="222" t="e">
        <f t="shared" si="300"/>
        <v>#REF!</v>
      </c>
      <c r="Y472" s="222"/>
      <c r="Z472" s="222" t="e">
        <f t="shared" si="300"/>
        <v>#REF!</v>
      </c>
      <c r="AA472" s="222"/>
      <c r="AB472" s="222" t="e">
        <f t="shared" si="300"/>
        <v>#REF!</v>
      </c>
      <c r="AC472" s="222"/>
      <c r="AD472" s="233"/>
      <c r="AE472" s="233"/>
      <c r="AF472" s="233"/>
      <c r="AG472" s="233"/>
      <c r="AH472" s="233"/>
      <c r="AI472" s="233"/>
      <c r="AJ472" s="233"/>
      <c r="AK472" s="233"/>
      <c r="AL472" s="233"/>
      <c r="AM472" s="233"/>
      <c r="AN472" s="233"/>
      <c r="AO472" s="233"/>
      <c r="AP472" s="233"/>
      <c r="AQ472" s="233"/>
      <c r="AR472" s="233"/>
      <c r="AS472" s="233"/>
      <c r="AT472" s="233"/>
      <c r="AU472" s="233"/>
      <c r="AV472" s="233"/>
      <c r="AW472" s="233"/>
      <c r="AX472" s="233"/>
      <c r="AY472" s="233"/>
      <c r="AZ472" s="233"/>
      <c r="BA472" s="233"/>
      <c r="BB472" s="233"/>
      <c r="BC472" s="233"/>
      <c r="BD472" s="234"/>
      <c r="BE472" s="234"/>
      <c r="BF472" s="234"/>
      <c r="BG472" s="234"/>
      <c r="BH472" s="234"/>
      <c r="BI472" s="234"/>
      <c r="BJ472" s="234"/>
      <c r="BK472" s="234"/>
      <c r="BL472" s="234"/>
      <c r="BM472" s="234"/>
      <c r="BN472" s="234"/>
      <c r="BO472" s="234"/>
      <c r="BP472" s="234"/>
      <c r="BQ472" s="234"/>
      <c r="BR472" s="234"/>
      <c r="BS472" s="234"/>
      <c r="BT472" s="235"/>
      <c r="BU472" s="235"/>
      <c r="BV472" s="235"/>
      <c r="BW472" s="235"/>
      <c r="BX472" s="235"/>
      <c r="BY472" s="235"/>
      <c r="BZ472" s="235"/>
      <c r="CA472" s="235"/>
      <c r="CB472" s="235"/>
      <c r="CC472" s="235"/>
      <c r="CD472" s="235"/>
      <c r="CE472" s="235"/>
      <c r="CF472" s="235"/>
      <c r="CG472" s="235"/>
      <c r="CH472" s="235"/>
      <c r="CI472" s="235"/>
      <c r="CJ472" s="235"/>
      <c r="CK472" s="235"/>
      <c r="CL472" s="235"/>
      <c r="CM472" s="235"/>
      <c r="CN472" s="235"/>
      <c r="CO472" s="235"/>
      <c r="CP472" s="235"/>
      <c r="CQ472" s="235"/>
      <c r="CR472" s="235"/>
      <c r="CS472" s="235"/>
      <c r="CT472" s="235"/>
      <c r="CU472" s="235"/>
      <c r="CV472" s="235"/>
      <c r="CW472" s="235"/>
      <c r="CX472" s="235"/>
      <c r="CY472" s="235"/>
      <c r="CZ472" s="235"/>
      <c r="DA472" s="235"/>
      <c r="DB472" s="235"/>
      <c r="DC472" s="235"/>
      <c r="DD472" s="235"/>
      <c r="DE472" s="235"/>
      <c r="DF472" s="235"/>
      <c r="DG472" s="235"/>
      <c r="DH472" s="235"/>
      <c r="DI472" s="235"/>
      <c r="DJ472" s="235"/>
      <c r="DK472" s="235"/>
      <c r="DL472" s="235"/>
      <c r="DM472" s="235"/>
      <c r="DN472" s="235"/>
      <c r="DO472" s="235"/>
      <c r="DP472" s="235"/>
      <c r="DQ472" s="235"/>
      <c r="DR472" s="235"/>
      <c r="DS472" s="235"/>
      <c r="DT472" s="235"/>
      <c r="DU472" s="235"/>
      <c r="DV472" s="235"/>
      <c r="DW472" s="235"/>
      <c r="DX472" s="235"/>
      <c r="DY472" s="235"/>
      <c r="DZ472" s="235"/>
      <c r="EA472" s="235"/>
      <c r="EB472" s="235"/>
      <c r="EC472" s="235"/>
      <c r="ED472" s="235"/>
      <c r="EE472" s="235"/>
      <c r="EF472" s="235"/>
      <c r="EG472" s="235"/>
      <c r="EH472" s="235"/>
      <c r="EI472" s="235"/>
      <c r="EJ472" s="235"/>
      <c r="EK472" s="236"/>
      <c r="EL472" s="236"/>
      <c r="EM472" s="236"/>
      <c r="EN472" s="236"/>
      <c r="EO472" s="236"/>
      <c r="EP472" s="236"/>
      <c r="EQ472" s="236"/>
      <c r="ER472" s="236"/>
      <c r="ES472" s="236"/>
      <c r="ET472" s="236"/>
      <c r="EU472" s="236"/>
      <c r="EV472" s="236"/>
      <c r="EW472" s="236"/>
      <c r="EX472" s="236"/>
      <c r="EY472" s="236"/>
      <c r="EZ472" s="236"/>
      <c r="FA472" s="236"/>
      <c r="FB472" s="236"/>
      <c r="FC472" s="236"/>
      <c r="FD472" s="236"/>
      <c r="FE472" s="236"/>
      <c r="FF472" s="236"/>
      <c r="FG472" s="236"/>
      <c r="FH472" s="236"/>
      <c r="FI472" s="236"/>
      <c r="FJ472" s="236"/>
      <c r="FK472" s="236"/>
      <c r="FL472" s="236"/>
      <c r="FM472" s="236"/>
      <c r="FN472" s="236"/>
      <c r="FO472" s="236"/>
      <c r="FP472" s="236"/>
      <c r="FQ472" s="236"/>
      <c r="FR472" s="236"/>
      <c r="FS472" s="236"/>
      <c r="FT472" s="236"/>
      <c r="FU472" s="236"/>
      <c r="FV472" s="236"/>
      <c r="FW472" s="236"/>
      <c r="FX472" s="236"/>
      <c r="FY472" s="236"/>
      <c r="FZ472" s="236"/>
      <c r="GA472" s="236"/>
      <c r="GB472" s="236"/>
      <c r="GC472" s="236"/>
      <c r="GD472" s="236"/>
      <c r="GE472" s="236"/>
      <c r="GF472" s="236"/>
    </row>
    <row r="473" spans="1:188" s="226" customFormat="1" ht="15.75" hidden="1" x14ac:dyDescent="0.2">
      <c r="A473" s="27"/>
      <c r="B473" s="27"/>
      <c r="C473" s="27"/>
      <c r="D473" s="238"/>
      <c r="E473" s="217"/>
      <c r="F473" s="217"/>
      <c r="G473" s="190"/>
      <c r="H473" s="222">
        <f>+H474+H475+H476</f>
        <v>0</v>
      </c>
      <c r="I473" s="222">
        <f t="shared" ref="I473:AB473" si="301">+I474+I475+I476</f>
        <v>0</v>
      </c>
      <c r="J473" s="222">
        <f t="shared" si="301"/>
        <v>0</v>
      </c>
      <c r="K473" s="222">
        <f t="shared" si="301"/>
        <v>0</v>
      </c>
      <c r="L473" s="222" t="e">
        <f t="shared" si="301"/>
        <v>#REF!</v>
      </c>
      <c r="M473" s="222">
        <f t="shared" si="301"/>
        <v>0</v>
      </c>
      <c r="N473" s="222" t="e">
        <f t="shared" si="301"/>
        <v>#REF!</v>
      </c>
      <c r="O473" s="222">
        <f t="shared" si="301"/>
        <v>0</v>
      </c>
      <c r="P473" s="222" t="e">
        <f t="shared" si="301"/>
        <v>#REF!</v>
      </c>
      <c r="Q473" s="222">
        <f t="shared" si="301"/>
        <v>0</v>
      </c>
      <c r="R473" s="222" t="e">
        <f t="shared" si="301"/>
        <v>#REF!</v>
      </c>
      <c r="S473" s="222">
        <f t="shared" si="301"/>
        <v>0</v>
      </c>
      <c r="T473" s="222" t="e">
        <f t="shared" si="301"/>
        <v>#REF!</v>
      </c>
      <c r="U473" s="222">
        <f t="shared" si="301"/>
        <v>0</v>
      </c>
      <c r="V473" s="222" t="e">
        <f t="shared" si="301"/>
        <v>#REF!</v>
      </c>
      <c r="W473" s="222">
        <f t="shared" si="301"/>
        <v>0</v>
      </c>
      <c r="X473" s="222" t="e">
        <f t="shared" si="301"/>
        <v>#REF!</v>
      </c>
      <c r="Y473" s="222">
        <f t="shared" si="301"/>
        <v>0</v>
      </c>
      <c r="Z473" s="222" t="e">
        <f t="shared" si="301"/>
        <v>#REF!</v>
      </c>
      <c r="AA473" s="222">
        <f t="shared" si="301"/>
        <v>0</v>
      </c>
      <c r="AB473" s="222" t="e">
        <f t="shared" si="301"/>
        <v>#REF!</v>
      </c>
      <c r="AC473" s="239"/>
      <c r="AD473" s="223"/>
      <c r="AE473" s="223"/>
      <c r="AF473" s="223"/>
      <c r="AG473" s="223"/>
      <c r="AH473" s="223"/>
      <c r="AI473" s="223"/>
      <c r="AJ473" s="223"/>
      <c r="AK473" s="223"/>
      <c r="AL473" s="223"/>
      <c r="AM473" s="223"/>
      <c r="AN473" s="223"/>
      <c r="AO473" s="223"/>
      <c r="AP473" s="223"/>
      <c r="AQ473" s="223"/>
      <c r="AR473" s="223"/>
      <c r="AS473" s="223"/>
      <c r="AT473" s="223"/>
      <c r="AU473" s="223"/>
      <c r="AV473" s="223"/>
      <c r="AW473" s="223"/>
      <c r="AX473" s="223"/>
      <c r="AY473" s="223"/>
      <c r="AZ473" s="223"/>
      <c r="BA473" s="223"/>
      <c r="BB473" s="223"/>
      <c r="BC473" s="223"/>
      <c r="BD473" s="224"/>
      <c r="BE473" s="224"/>
      <c r="BF473" s="224"/>
      <c r="BG473" s="224"/>
      <c r="BH473" s="224"/>
      <c r="BI473" s="224"/>
      <c r="BJ473" s="224"/>
      <c r="BK473" s="224"/>
      <c r="BL473" s="224"/>
      <c r="BM473" s="224"/>
      <c r="BN473" s="224"/>
      <c r="BO473" s="224"/>
      <c r="BP473" s="224"/>
      <c r="BQ473" s="224"/>
      <c r="BR473" s="224"/>
      <c r="BS473" s="224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225"/>
      <c r="EL473" s="225"/>
      <c r="EM473" s="225"/>
      <c r="EN473" s="225"/>
      <c r="EO473" s="225"/>
      <c r="EP473" s="225"/>
      <c r="EQ473" s="225"/>
      <c r="ER473" s="225"/>
      <c r="ES473" s="225"/>
      <c r="ET473" s="225"/>
      <c r="EU473" s="225"/>
      <c r="EV473" s="225"/>
      <c r="EW473" s="225"/>
      <c r="EX473" s="225"/>
      <c r="EY473" s="225"/>
      <c r="EZ473" s="225"/>
      <c r="FA473" s="225"/>
      <c r="FB473" s="225"/>
      <c r="FC473" s="225"/>
      <c r="FD473" s="225"/>
      <c r="FE473" s="225"/>
      <c r="FF473" s="225"/>
      <c r="FG473" s="225"/>
      <c r="FH473" s="225"/>
      <c r="FI473" s="225"/>
      <c r="FJ473" s="225"/>
      <c r="FK473" s="225"/>
      <c r="FL473" s="225"/>
      <c r="FM473" s="225"/>
      <c r="FN473" s="225"/>
      <c r="FO473" s="225"/>
      <c r="FP473" s="225"/>
      <c r="FQ473" s="225"/>
      <c r="FR473" s="225"/>
      <c r="FS473" s="225"/>
      <c r="FT473" s="225"/>
      <c r="FU473" s="225"/>
      <c r="FV473" s="225"/>
      <c r="FW473" s="225"/>
      <c r="FX473" s="225"/>
      <c r="FY473" s="225"/>
      <c r="FZ473" s="225"/>
      <c r="GA473" s="225"/>
      <c r="GB473" s="225"/>
      <c r="GC473" s="225"/>
      <c r="GD473" s="225"/>
      <c r="GE473" s="225"/>
      <c r="GF473" s="225"/>
    </row>
    <row r="474" spans="1:188" s="226" customFormat="1" hidden="1" x14ac:dyDescent="0.2">
      <c r="A474" s="27"/>
      <c r="B474" s="27"/>
      <c r="C474" s="27"/>
      <c r="D474" s="238"/>
      <c r="E474" s="217"/>
      <c r="F474" s="218" t="s">
        <v>75</v>
      </c>
      <c r="G474" s="219" t="s">
        <v>343</v>
      </c>
      <c r="H474" s="222"/>
      <c r="I474" s="222"/>
      <c r="J474" s="222">
        <f>+H474+I474</f>
        <v>0</v>
      </c>
      <c r="K474" s="239"/>
      <c r="L474" s="222" t="e">
        <f>+#REF!+K474</f>
        <v>#REF!</v>
      </c>
      <c r="M474" s="239"/>
      <c r="N474" s="222" t="e">
        <f>+L474+M474</f>
        <v>#REF!</v>
      </c>
      <c r="O474" s="239"/>
      <c r="P474" s="222" t="e">
        <f>+N474+O474</f>
        <v>#REF!</v>
      </c>
      <c r="Q474" s="239"/>
      <c r="R474" s="222" t="e">
        <f>+P474+Q474</f>
        <v>#REF!</v>
      </c>
      <c r="S474" s="239"/>
      <c r="T474" s="222" t="e">
        <f>+R474+S474</f>
        <v>#REF!</v>
      </c>
      <c r="U474" s="239"/>
      <c r="V474" s="222" t="e">
        <f>+T474+U474</f>
        <v>#REF!</v>
      </c>
      <c r="W474" s="239"/>
      <c r="X474" s="222" t="e">
        <f>+V474+W474</f>
        <v>#REF!</v>
      </c>
      <c r="Y474" s="239"/>
      <c r="Z474" s="222" t="e">
        <f>+X474+Y474</f>
        <v>#REF!</v>
      </c>
      <c r="AA474" s="239"/>
      <c r="AB474" s="222" t="e">
        <f>+Z474+AA474</f>
        <v>#REF!</v>
      </c>
      <c r="AC474" s="239"/>
      <c r="AD474" s="223"/>
      <c r="AE474" s="223"/>
      <c r="AF474" s="223"/>
      <c r="AG474" s="223"/>
      <c r="AH474" s="223"/>
      <c r="AI474" s="223"/>
      <c r="AJ474" s="223"/>
      <c r="AK474" s="223"/>
      <c r="AL474" s="223"/>
      <c r="AM474" s="223"/>
      <c r="AN474" s="223"/>
      <c r="AO474" s="223"/>
      <c r="AP474" s="223"/>
      <c r="AQ474" s="223"/>
      <c r="AR474" s="223"/>
      <c r="AS474" s="223"/>
      <c r="AT474" s="223"/>
      <c r="AU474" s="223"/>
      <c r="AV474" s="223"/>
      <c r="AW474" s="223"/>
      <c r="AX474" s="223"/>
      <c r="AY474" s="223"/>
      <c r="AZ474" s="223"/>
      <c r="BA474" s="223"/>
      <c r="BB474" s="223"/>
      <c r="BC474" s="223"/>
      <c r="BD474" s="224"/>
      <c r="BE474" s="224"/>
      <c r="BF474" s="224"/>
      <c r="BG474" s="224"/>
      <c r="BH474" s="224"/>
      <c r="BI474" s="224"/>
      <c r="BJ474" s="224"/>
      <c r="BK474" s="224"/>
      <c r="BL474" s="224"/>
      <c r="BM474" s="224"/>
      <c r="BN474" s="224"/>
      <c r="BO474" s="224"/>
      <c r="BP474" s="224"/>
      <c r="BQ474" s="224"/>
      <c r="BR474" s="224"/>
      <c r="BS474" s="224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225"/>
      <c r="EL474" s="225"/>
      <c r="EM474" s="225"/>
      <c r="EN474" s="225"/>
      <c r="EO474" s="225"/>
      <c r="EP474" s="225"/>
      <c r="EQ474" s="225"/>
      <c r="ER474" s="225"/>
      <c r="ES474" s="225"/>
      <c r="ET474" s="225"/>
      <c r="EU474" s="225"/>
      <c r="EV474" s="225"/>
      <c r="EW474" s="225"/>
      <c r="EX474" s="225"/>
      <c r="EY474" s="225"/>
      <c r="EZ474" s="225"/>
      <c r="FA474" s="225"/>
      <c r="FB474" s="225"/>
      <c r="FC474" s="225"/>
      <c r="FD474" s="225"/>
      <c r="FE474" s="225"/>
      <c r="FF474" s="225"/>
      <c r="FG474" s="225"/>
      <c r="FH474" s="225"/>
      <c r="FI474" s="225"/>
      <c r="FJ474" s="225"/>
      <c r="FK474" s="225"/>
      <c r="FL474" s="225"/>
      <c r="FM474" s="225"/>
      <c r="FN474" s="225"/>
      <c r="FO474" s="225"/>
      <c r="FP474" s="225"/>
      <c r="FQ474" s="225"/>
      <c r="FR474" s="225"/>
      <c r="FS474" s="225"/>
      <c r="FT474" s="225"/>
      <c r="FU474" s="225"/>
      <c r="FV474" s="225"/>
      <c r="FW474" s="225"/>
      <c r="FX474" s="225"/>
      <c r="FY474" s="225"/>
      <c r="FZ474" s="225"/>
      <c r="GA474" s="225"/>
      <c r="GB474" s="225"/>
      <c r="GC474" s="225"/>
      <c r="GD474" s="225"/>
      <c r="GE474" s="225"/>
      <c r="GF474" s="225"/>
    </row>
    <row r="475" spans="1:188" s="213" customFormat="1" ht="15.75" hidden="1" x14ac:dyDescent="0.25">
      <c r="A475" s="240"/>
      <c r="B475" s="240"/>
      <c r="C475" s="240"/>
      <c r="D475" s="238"/>
      <c r="E475" s="217"/>
      <c r="F475" s="218" t="s">
        <v>77</v>
      </c>
      <c r="G475" s="219" t="s">
        <v>344</v>
      </c>
      <c r="H475" s="221"/>
      <c r="I475" s="221"/>
      <c r="J475" s="222">
        <f t="shared" ref="J475:V476" si="302">+H475+I475</f>
        <v>0</v>
      </c>
      <c r="K475" s="221"/>
      <c r="L475" s="222" t="e">
        <f>+#REF!+K475</f>
        <v>#REF!</v>
      </c>
      <c r="M475" s="221"/>
      <c r="N475" s="222" t="e">
        <f t="shared" si="302"/>
        <v>#REF!</v>
      </c>
      <c r="O475" s="221"/>
      <c r="P475" s="222" t="e">
        <f t="shared" si="302"/>
        <v>#REF!</v>
      </c>
      <c r="Q475" s="221"/>
      <c r="R475" s="222" t="e">
        <f t="shared" si="302"/>
        <v>#REF!</v>
      </c>
      <c r="S475" s="221"/>
      <c r="T475" s="222" t="e">
        <f t="shared" si="302"/>
        <v>#REF!</v>
      </c>
      <c r="U475" s="221"/>
      <c r="V475" s="222" t="e">
        <f t="shared" si="302"/>
        <v>#REF!</v>
      </c>
      <c r="W475" s="221"/>
      <c r="X475" s="222" t="e">
        <f t="shared" ref="X475:AB476" si="303">+V475+W475</f>
        <v>#REF!</v>
      </c>
      <c r="Y475" s="221"/>
      <c r="Z475" s="222" t="e">
        <f t="shared" si="303"/>
        <v>#REF!</v>
      </c>
      <c r="AA475" s="221"/>
      <c r="AB475" s="222" t="e">
        <f t="shared" si="303"/>
        <v>#REF!</v>
      </c>
      <c r="AC475" s="221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227"/>
      <c r="BE475" s="227"/>
      <c r="BF475" s="227"/>
      <c r="BG475" s="227"/>
      <c r="BH475" s="227"/>
      <c r="BI475" s="227"/>
      <c r="BJ475" s="227"/>
      <c r="BK475" s="227"/>
      <c r="BL475" s="227"/>
      <c r="BM475" s="227"/>
      <c r="BN475" s="227"/>
      <c r="BO475" s="227"/>
      <c r="BP475" s="227"/>
      <c r="BQ475" s="227"/>
      <c r="BR475" s="227"/>
      <c r="BS475" s="227"/>
      <c r="BT475" s="228"/>
      <c r="BU475" s="228"/>
      <c r="BV475" s="228"/>
      <c r="BW475" s="228"/>
      <c r="BX475" s="228"/>
      <c r="BY475" s="228"/>
      <c r="BZ475" s="228"/>
      <c r="CA475" s="228"/>
      <c r="CB475" s="228"/>
      <c r="CC475" s="228"/>
      <c r="CD475" s="228"/>
      <c r="CE475" s="228"/>
      <c r="CF475" s="228"/>
      <c r="CG475" s="228"/>
      <c r="CH475" s="228"/>
      <c r="CI475" s="228"/>
      <c r="CJ475" s="228"/>
      <c r="CK475" s="228"/>
      <c r="CL475" s="228"/>
      <c r="CM475" s="228"/>
      <c r="CN475" s="228"/>
      <c r="CO475" s="228"/>
      <c r="CP475" s="228"/>
      <c r="CQ475" s="228"/>
      <c r="CR475" s="228"/>
      <c r="CS475" s="228"/>
      <c r="CT475" s="228"/>
      <c r="CU475" s="228"/>
      <c r="CV475" s="228"/>
      <c r="CW475" s="228"/>
      <c r="CX475" s="228"/>
      <c r="CY475" s="228"/>
      <c r="CZ475" s="228"/>
      <c r="DA475" s="228"/>
      <c r="DB475" s="228"/>
      <c r="DC475" s="228"/>
      <c r="DD475" s="228"/>
      <c r="DE475" s="228"/>
      <c r="DF475" s="228"/>
      <c r="DG475" s="228"/>
      <c r="DH475" s="228"/>
      <c r="DI475" s="228"/>
      <c r="DJ475" s="228"/>
      <c r="DK475" s="228"/>
      <c r="DL475" s="228"/>
      <c r="DM475" s="228"/>
      <c r="DN475" s="228"/>
      <c r="DO475" s="228"/>
      <c r="DP475" s="228"/>
      <c r="DQ475" s="228"/>
      <c r="DR475" s="228"/>
      <c r="DS475" s="228"/>
      <c r="DT475" s="228"/>
      <c r="DU475" s="228"/>
      <c r="DV475" s="228"/>
      <c r="DW475" s="228"/>
      <c r="DX475" s="228"/>
      <c r="DY475" s="228"/>
      <c r="DZ475" s="228"/>
      <c r="EA475" s="228"/>
      <c r="EB475" s="228"/>
      <c r="EC475" s="228"/>
      <c r="ED475" s="228"/>
      <c r="EE475" s="228"/>
      <c r="EF475" s="228"/>
      <c r="EG475" s="228"/>
      <c r="EH475" s="228"/>
      <c r="EI475" s="228"/>
      <c r="EJ475" s="228"/>
      <c r="EK475" s="229"/>
      <c r="EL475" s="229"/>
      <c r="EM475" s="229"/>
      <c r="EN475" s="229"/>
      <c r="EO475" s="229"/>
      <c r="EP475" s="229"/>
      <c r="EQ475" s="229"/>
      <c r="ER475" s="229"/>
      <c r="ES475" s="229"/>
      <c r="ET475" s="229"/>
      <c r="EU475" s="229"/>
      <c r="EV475" s="229"/>
      <c r="EW475" s="229"/>
      <c r="EX475" s="229"/>
      <c r="EY475" s="229"/>
      <c r="EZ475" s="229"/>
      <c r="FA475" s="229"/>
      <c r="FB475" s="229"/>
      <c r="FC475" s="229"/>
      <c r="FD475" s="229"/>
      <c r="FE475" s="229"/>
      <c r="FF475" s="229"/>
      <c r="FG475" s="229"/>
      <c r="FH475" s="229"/>
      <c r="FI475" s="229"/>
      <c r="FJ475" s="229"/>
      <c r="FK475" s="229"/>
      <c r="FL475" s="229"/>
      <c r="FM475" s="229"/>
      <c r="FN475" s="229"/>
      <c r="FO475" s="229"/>
      <c r="FP475" s="229"/>
      <c r="FQ475" s="229"/>
      <c r="FR475" s="229"/>
      <c r="FS475" s="229"/>
      <c r="FT475" s="229"/>
      <c r="FU475" s="229"/>
      <c r="FV475" s="229"/>
      <c r="FW475" s="229"/>
      <c r="FX475" s="229"/>
      <c r="FY475" s="229"/>
      <c r="FZ475" s="229"/>
      <c r="GA475" s="229"/>
      <c r="GB475" s="229"/>
      <c r="GC475" s="229"/>
      <c r="GD475" s="229"/>
      <c r="GE475" s="229"/>
      <c r="GF475" s="229"/>
    </row>
    <row r="476" spans="1:188" s="237" customFormat="1" hidden="1" x14ac:dyDescent="0.2">
      <c r="A476" s="230"/>
      <c r="B476" s="230"/>
      <c r="C476" s="230"/>
      <c r="D476" s="231"/>
      <c r="E476" s="231"/>
      <c r="F476" s="232" t="s">
        <v>28</v>
      </c>
      <c r="G476" s="219" t="s">
        <v>345</v>
      </c>
      <c r="H476" s="222"/>
      <c r="I476" s="222"/>
      <c r="J476" s="222">
        <f t="shared" si="302"/>
        <v>0</v>
      </c>
      <c r="K476" s="222"/>
      <c r="L476" s="222" t="e">
        <f>+#REF!+K476</f>
        <v>#REF!</v>
      </c>
      <c r="M476" s="222"/>
      <c r="N476" s="222" t="e">
        <f t="shared" si="302"/>
        <v>#REF!</v>
      </c>
      <c r="O476" s="222"/>
      <c r="P476" s="222" t="e">
        <f t="shared" si="302"/>
        <v>#REF!</v>
      </c>
      <c r="Q476" s="222"/>
      <c r="R476" s="222" t="e">
        <f t="shared" si="302"/>
        <v>#REF!</v>
      </c>
      <c r="S476" s="222"/>
      <c r="T476" s="222" t="e">
        <f t="shared" si="302"/>
        <v>#REF!</v>
      </c>
      <c r="U476" s="222"/>
      <c r="V476" s="222" t="e">
        <f t="shared" si="302"/>
        <v>#REF!</v>
      </c>
      <c r="W476" s="222"/>
      <c r="X476" s="222" t="e">
        <f t="shared" si="303"/>
        <v>#REF!</v>
      </c>
      <c r="Y476" s="222"/>
      <c r="Z476" s="222" t="e">
        <f t="shared" si="303"/>
        <v>#REF!</v>
      </c>
      <c r="AA476" s="222"/>
      <c r="AB476" s="222" t="e">
        <f t="shared" si="303"/>
        <v>#REF!</v>
      </c>
      <c r="AC476" s="222"/>
      <c r="AD476" s="233"/>
      <c r="AE476" s="233"/>
      <c r="AF476" s="233"/>
      <c r="AG476" s="233"/>
      <c r="AH476" s="233"/>
      <c r="AI476" s="233"/>
      <c r="AJ476" s="233"/>
      <c r="AK476" s="233"/>
      <c r="AL476" s="233"/>
      <c r="AM476" s="233"/>
      <c r="AN476" s="233"/>
      <c r="AO476" s="233"/>
      <c r="AP476" s="233"/>
      <c r="AQ476" s="233"/>
      <c r="AR476" s="233"/>
      <c r="AS476" s="233"/>
      <c r="AT476" s="233"/>
      <c r="AU476" s="233"/>
      <c r="AV476" s="233"/>
      <c r="AW476" s="233"/>
      <c r="AX476" s="233"/>
      <c r="AY476" s="233"/>
      <c r="AZ476" s="233"/>
      <c r="BA476" s="233"/>
      <c r="BB476" s="233"/>
      <c r="BC476" s="233"/>
      <c r="BD476" s="234"/>
      <c r="BE476" s="234"/>
      <c r="BF476" s="234"/>
      <c r="BG476" s="234"/>
      <c r="BH476" s="234"/>
      <c r="BI476" s="234"/>
      <c r="BJ476" s="234"/>
      <c r="BK476" s="234"/>
      <c r="BL476" s="234"/>
      <c r="BM476" s="234"/>
      <c r="BN476" s="234"/>
      <c r="BO476" s="234"/>
      <c r="BP476" s="234"/>
      <c r="BQ476" s="234"/>
      <c r="BR476" s="234"/>
      <c r="BS476" s="234"/>
      <c r="BT476" s="235"/>
      <c r="BU476" s="235"/>
      <c r="BV476" s="235"/>
      <c r="BW476" s="235"/>
      <c r="BX476" s="235"/>
      <c r="BY476" s="235"/>
      <c r="BZ476" s="235"/>
      <c r="CA476" s="235"/>
      <c r="CB476" s="235"/>
      <c r="CC476" s="235"/>
      <c r="CD476" s="235"/>
      <c r="CE476" s="235"/>
      <c r="CF476" s="235"/>
      <c r="CG476" s="235"/>
      <c r="CH476" s="235"/>
      <c r="CI476" s="235"/>
      <c r="CJ476" s="235"/>
      <c r="CK476" s="235"/>
      <c r="CL476" s="235"/>
      <c r="CM476" s="235"/>
      <c r="CN476" s="235"/>
      <c r="CO476" s="235"/>
      <c r="CP476" s="235"/>
      <c r="CQ476" s="235"/>
      <c r="CR476" s="235"/>
      <c r="CS476" s="235"/>
      <c r="CT476" s="235"/>
      <c r="CU476" s="235"/>
      <c r="CV476" s="235"/>
      <c r="CW476" s="235"/>
      <c r="CX476" s="235"/>
      <c r="CY476" s="235"/>
      <c r="CZ476" s="235"/>
      <c r="DA476" s="235"/>
      <c r="DB476" s="235"/>
      <c r="DC476" s="235"/>
      <c r="DD476" s="235"/>
      <c r="DE476" s="235"/>
      <c r="DF476" s="235"/>
      <c r="DG476" s="235"/>
      <c r="DH476" s="235"/>
      <c r="DI476" s="235"/>
      <c r="DJ476" s="235"/>
      <c r="DK476" s="235"/>
      <c r="DL476" s="235"/>
      <c r="DM476" s="235"/>
      <c r="DN476" s="235"/>
      <c r="DO476" s="235"/>
      <c r="DP476" s="235"/>
      <c r="DQ476" s="235"/>
      <c r="DR476" s="235"/>
      <c r="DS476" s="235"/>
      <c r="DT476" s="235"/>
      <c r="DU476" s="235"/>
      <c r="DV476" s="235"/>
      <c r="DW476" s="235"/>
      <c r="DX476" s="235"/>
      <c r="DY476" s="235"/>
      <c r="DZ476" s="235"/>
      <c r="EA476" s="235"/>
      <c r="EB476" s="235"/>
      <c r="EC476" s="235"/>
      <c r="ED476" s="235"/>
      <c r="EE476" s="235"/>
      <c r="EF476" s="235"/>
      <c r="EG476" s="235"/>
      <c r="EH476" s="235"/>
      <c r="EI476" s="235"/>
      <c r="EJ476" s="235"/>
      <c r="EK476" s="236"/>
      <c r="EL476" s="236"/>
      <c r="EM476" s="236"/>
      <c r="EN476" s="236"/>
      <c r="EO476" s="236"/>
      <c r="EP476" s="236"/>
      <c r="EQ476" s="236"/>
      <c r="ER476" s="236"/>
      <c r="ES476" s="236"/>
      <c r="ET476" s="236"/>
      <c r="EU476" s="236"/>
      <c r="EV476" s="236"/>
      <c r="EW476" s="236"/>
      <c r="EX476" s="236"/>
      <c r="EY476" s="236"/>
      <c r="EZ476" s="236"/>
      <c r="FA476" s="236"/>
      <c r="FB476" s="236"/>
      <c r="FC476" s="236"/>
      <c r="FD476" s="236"/>
      <c r="FE476" s="236"/>
      <c r="FF476" s="236"/>
      <c r="FG476" s="236"/>
      <c r="FH476" s="236"/>
      <c r="FI476" s="236"/>
      <c r="FJ476" s="236"/>
      <c r="FK476" s="236"/>
      <c r="FL476" s="236"/>
      <c r="FM476" s="236"/>
      <c r="FN476" s="236"/>
      <c r="FO476" s="236"/>
      <c r="FP476" s="236"/>
      <c r="FQ476" s="236"/>
      <c r="FR476" s="236"/>
      <c r="FS476" s="236"/>
      <c r="FT476" s="236"/>
      <c r="FU476" s="236"/>
      <c r="FV476" s="236"/>
      <c r="FW476" s="236"/>
      <c r="FX476" s="236"/>
      <c r="FY476" s="236"/>
      <c r="FZ476" s="236"/>
      <c r="GA476" s="236"/>
      <c r="GB476" s="236"/>
      <c r="GC476" s="236"/>
      <c r="GD476" s="236"/>
      <c r="GE476" s="236"/>
      <c r="GF476" s="236"/>
    </row>
    <row r="477" spans="1:188" s="226" customFormat="1" ht="15.75" hidden="1" x14ac:dyDescent="0.2">
      <c r="A477" s="27"/>
      <c r="B477" s="27"/>
      <c r="C477" s="27"/>
      <c r="D477" s="238"/>
      <c r="E477" s="217"/>
      <c r="F477" s="217"/>
      <c r="G477" s="190"/>
      <c r="H477" s="222">
        <f>+H478+H479+H480</f>
        <v>0</v>
      </c>
      <c r="I477" s="222">
        <f t="shared" ref="I477:AB477" si="304">+I478+I479+I480</f>
        <v>0</v>
      </c>
      <c r="J477" s="222">
        <f t="shared" si="304"/>
        <v>0</v>
      </c>
      <c r="K477" s="222">
        <f t="shared" si="304"/>
        <v>0</v>
      </c>
      <c r="L477" s="222" t="e">
        <f t="shared" si="304"/>
        <v>#REF!</v>
      </c>
      <c r="M477" s="222">
        <f t="shared" si="304"/>
        <v>0</v>
      </c>
      <c r="N477" s="222" t="e">
        <f t="shared" si="304"/>
        <v>#REF!</v>
      </c>
      <c r="O477" s="222">
        <f t="shared" si="304"/>
        <v>0</v>
      </c>
      <c r="P477" s="222" t="e">
        <f t="shared" si="304"/>
        <v>#REF!</v>
      </c>
      <c r="Q477" s="222">
        <f t="shared" si="304"/>
        <v>0</v>
      </c>
      <c r="R477" s="222" t="e">
        <f t="shared" si="304"/>
        <v>#REF!</v>
      </c>
      <c r="S477" s="222">
        <f t="shared" si="304"/>
        <v>0</v>
      </c>
      <c r="T477" s="222" t="e">
        <f t="shared" si="304"/>
        <v>#REF!</v>
      </c>
      <c r="U477" s="222">
        <f t="shared" si="304"/>
        <v>0</v>
      </c>
      <c r="V477" s="222" t="e">
        <f t="shared" si="304"/>
        <v>#REF!</v>
      </c>
      <c r="W477" s="222">
        <f t="shared" si="304"/>
        <v>0</v>
      </c>
      <c r="X477" s="222" t="e">
        <f t="shared" si="304"/>
        <v>#REF!</v>
      </c>
      <c r="Y477" s="222">
        <f t="shared" si="304"/>
        <v>0</v>
      </c>
      <c r="Z477" s="222" t="e">
        <f t="shared" si="304"/>
        <v>#REF!</v>
      </c>
      <c r="AA477" s="222">
        <f t="shared" si="304"/>
        <v>0</v>
      </c>
      <c r="AB477" s="222" t="e">
        <f t="shared" si="304"/>
        <v>#REF!</v>
      </c>
      <c r="AC477" s="239"/>
      <c r="AD477" s="223"/>
      <c r="AE477" s="223"/>
      <c r="AF477" s="223"/>
      <c r="AG477" s="223"/>
      <c r="AH477" s="223"/>
      <c r="AI477" s="223"/>
      <c r="AJ477" s="223"/>
      <c r="AK477" s="223"/>
      <c r="AL477" s="223"/>
      <c r="AM477" s="223"/>
      <c r="AN477" s="223"/>
      <c r="AO477" s="223"/>
      <c r="AP477" s="223"/>
      <c r="AQ477" s="223"/>
      <c r="AR477" s="223"/>
      <c r="AS477" s="223"/>
      <c r="AT477" s="223"/>
      <c r="AU477" s="223"/>
      <c r="AV477" s="223"/>
      <c r="AW477" s="223"/>
      <c r="AX477" s="223"/>
      <c r="AY477" s="223"/>
      <c r="AZ477" s="223"/>
      <c r="BA477" s="223"/>
      <c r="BB477" s="223"/>
      <c r="BC477" s="223"/>
      <c r="BD477" s="224"/>
      <c r="BE477" s="224"/>
      <c r="BF477" s="224"/>
      <c r="BG477" s="224"/>
      <c r="BH477" s="224"/>
      <c r="BI477" s="224"/>
      <c r="BJ477" s="224"/>
      <c r="BK477" s="224"/>
      <c r="BL477" s="224"/>
      <c r="BM477" s="224"/>
      <c r="BN477" s="224"/>
      <c r="BO477" s="224"/>
      <c r="BP477" s="224"/>
      <c r="BQ477" s="224"/>
      <c r="BR477" s="224"/>
      <c r="BS477" s="224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225"/>
      <c r="EL477" s="225"/>
      <c r="EM477" s="225"/>
      <c r="EN477" s="225"/>
      <c r="EO477" s="225"/>
      <c r="EP477" s="225"/>
      <c r="EQ477" s="225"/>
      <c r="ER477" s="225"/>
      <c r="ES477" s="225"/>
      <c r="ET477" s="225"/>
      <c r="EU477" s="225"/>
      <c r="EV477" s="225"/>
      <c r="EW477" s="225"/>
      <c r="EX477" s="225"/>
      <c r="EY477" s="225"/>
      <c r="EZ477" s="225"/>
      <c r="FA477" s="225"/>
      <c r="FB477" s="225"/>
      <c r="FC477" s="225"/>
      <c r="FD477" s="225"/>
      <c r="FE477" s="225"/>
      <c r="FF477" s="225"/>
      <c r="FG477" s="225"/>
      <c r="FH477" s="225"/>
      <c r="FI477" s="225"/>
      <c r="FJ477" s="225"/>
      <c r="FK477" s="225"/>
      <c r="FL477" s="225"/>
      <c r="FM477" s="225"/>
      <c r="FN477" s="225"/>
      <c r="FO477" s="225"/>
      <c r="FP477" s="225"/>
      <c r="FQ477" s="225"/>
      <c r="FR477" s="225"/>
      <c r="FS477" s="225"/>
      <c r="FT477" s="225"/>
      <c r="FU477" s="225"/>
      <c r="FV477" s="225"/>
      <c r="FW477" s="225"/>
      <c r="FX477" s="225"/>
      <c r="FY477" s="225"/>
      <c r="FZ477" s="225"/>
      <c r="GA477" s="225"/>
      <c r="GB477" s="225"/>
      <c r="GC477" s="225"/>
      <c r="GD477" s="225"/>
      <c r="GE477" s="225"/>
      <c r="GF477" s="225"/>
    </row>
    <row r="478" spans="1:188" s="226" customFormat="1" hidden="1" x14ac:dyDescent="0.2">
      <c r="A478" s="27"/>
      <c r="B478" s="27"/>
      <c r="C478" s="27"/>
      <c r="D478" s="238"/>
      <c r="E478" s="217"/>
      <c r="F478" s="218" t="s">
        <v>75</v>
      </c>
      <c r="G478" s="219" t="s">
        <v>343</v>
      </c>
      <c r="H478" s="222"/>
      <c r="I478" s="222"/>
      <c r="J478" s="222">
        <f>+H478+I478</f>
        <v>0</v>
      </c>
      <c r="K478" s="239"/>
      <c r="L478" s="222" t="e">
        <f>+#REF!+K478</f>
        <v>#REF!</v>
      </c>
      <c r="M478" s="239"/>
      <c r="N478" s="222" t="e">
        <f>+L478+M478</f>
        <v>#REF!</v>
      </c>
      <c r="O478" s="239"/>
      <c r="P478" s="222" t="e">
        <f>+N478+O478</f>
        <v>#REF!</v>
      </c>
      <c r="Q478" s="239"/>
      <c r="R478" s="222" t="e">
        <f>+P478+Q478</f>
        <v>#REF!</v>
      </c>
      <c r="S478" s="239"/>
      <c r="T478" s="222" t="e">
        <f>+R478+S478</f>
        <v>#REF!</v>
      </c>
      <c r="U478" s="239"/>
      <c r="V478" s="222" t="e">
        <f>+T478+U478</f>
        <v>#REF!</v>
      </c>
      <c r="W478" s="239"/>
      <c r="X478" s="222" t="e">
        <f>+V478+W478</f>
        <v>#REF!</v>
      </c>
      <c r="Y478" s="239"/>
      <c r="Z478" s="222" t="e">
        <f>+X478+Y478</f>
        <v>#REF!</v>
      </c>
      <c r="AA478" s="239"/>
      <c r="AB478" s="222" t="e">
        <f>+Z478+AA478</f>
        <v>#REF!</v>
      </c>
      <c r="AC478" s="239"/>
      <c r="AD478" s="223"/>
      <c r="AE478" s="223"/>
      <c r="AF478" s="223"/>
      <c r="AG478" s="223"/>
      <c r="AH478" s="223"/>
      <c r="AI478" s="223"/>
      <c r="AJ478" s="223"/>
      <c r="AK478" s="223"/>
      <c r="AL478" s="223"/>
      <c r="AM478" s="223"/>
      <c r="AN478" s="223"/>
      <c r="AO478" s="223"/>
      <c r="AP478" s="223"/>
      <c r="AQ478" s="223"/>
      <c r="AR478" s="223"/>
      <c r="AS478" s="223"/>
      <c r="AT478" s="223"/>
      <c r="AU478" s="223"/>
      <c r="AV478" s="223"/>
      <c r="AW478" s="223"/>
      <c r="AX478" s="223"/>
      <c r="AY478" s="223"/>
      <c r="AZ478" s="223"/>
      <c r="BA478" s="223"/>
      <c r="BB478" s="223"/>
      <c r="BC478" s="223"/>
      <c r="BD478" s="224"/>
      <c r="BE478" s="224"/>
      <c r="BF478" s="224"/>
      <c r="BG478" s="224"/>
      <c r="BH478" s="224"/>
      <c r="BI478" s="224"/>
      <c r="BJ478" s="224"/>
      <c r="BK478" s="224"/>
      <c r="BL478" s="224"/>
      <c r="BM478" s="224"/>
      <c r="BN478" s="224"/>
      <c r="BO478" s="224"/>
      <c r="BP478" s="224"/>
      <c r="BQ478" s="224"/>
      <c r="BR478" s="224"/>
      <c r="BS478" s="224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225"/>
      <c r="EL478" s="225"/>
      <c r="EM478" s="225"/>
      <c r="EN478" s="225"/>
      <c r="EO478" s="225"/>
      <c r="EP478" s="225"/>
      <c r="EQ478" s="225"/>
      <c r="ER478" s="225"/>
      <c r="ES478" s="225"/>
      <c r="ET478" s="225"/>
      <c r="EU478" s="225"/>
      <c r="EV478" s="225"/>
      <c r="EW478" s="225"/>
      <c r="EX478" s="225"/>
      <c r="EY478" s="225"/>
      <c r="EZ478" s="225"/>
      <c r="FA478" s="225"/>
      <c r="FB478" s="225"/>
      <c r="FC478" s="225"/>
      <c r="FD478" s="225"/>
      <c r="FE478" s="225"/>
      <c r="FF478" s="225"/>
      <c r="FG478" s="225"/>
      <c r="FH478" s="225"/>
      <c r="FI478" s="225"/>
      <c r="FJ478" s="225"/>
      <c r="FK478" s="225"/>
      <c r="FL478" s="225"/>
      <c r="FM478" s="225"/>
      <c r="FN478" s="225"/>
      <c r="FO478" s="225"/>
      <c r="FP478" s="225"/>
      <c r="FQ478" s="225"/>
      <c r="FR478" s="225"/>
      <c r="FS478" s="225"/>
      <c r="FT478" s="225"/>
      <c r="FU478" s="225"/>
      <c r="FV478" s="225"/>
      <c r="FW478" s="225"/>
      <c r="FX478" s="225"/>
      <c r="FY478" s="225"/>
      <c r="FZ478" s="225"/>
      <c r="GA478" s="225"/>
      <c r="GB478" s="225"/>
      <c r="GC478" s="225"/>
      <c r="GD478" s="225"/>
      <c r="GE478" s="225"/>
      <c r="GF478" s="225"/>
    </row>
    <row r="479" spans="1:188" s="213" customFormat="1" ht="15.75" hidden="1" x14ac:dyDescent="0.25">
      <c r="A479" s="240"/>
      <c r="B479" s="240"/>
      <c r="C479" s="240"/>
      <c r="D479" s="238"/>
      <c r="E479" s="217"/>
      <c r="F479" s="218" t="s">
        <v>77</v>
      </c>
      <c r="G479" s="219" t="s">
        <v>344</v>
      </c>
      <c r="H479" s="221"/>
      <c r="I479" s="221"/>
      <c r="J479" s="222">
        <f t="shared" ref="J479:V480" si="305">+H479+I479</f>
        <v>0</v>
      </c>
      <c r="K479" s="221"/>
      <c r="L479" s="222" t="e">
        <f>+#REF!+K479</f>
        <v>#REF!</v>
      </c>
      <c r="M479" s="221"/>
      <c r="N479" s="222" t="e">
        <f t="shared" si="305"/>
        <v>#REF!</v>
      </c>
      <c r="O479" s="221"/>
      <c r="P479" s="222" t="e">
        <f t="shared" si="305"/>
        <v>#REF!</v>
      </c>
      <c r="Q479" s="221"/>
      <c r="R479" s="222" t="e">
        <f t="shared" si="305"/>
        <v>#REF!</v>
      </c>
      <c r="S479" s="221"/>
      <c r="T479" s="222" t="e">
        <f t="shared" si="305"/>
        <v>#REF!</v>
      </c>
      <c r="U479" s="221"/>
      <c r="V479" s="222" t="e">
        <f t="shared" si="305"/>
        <v>#REF!</v>
      </c>
      <c r="W479" s="221"/>
      <c r="X479" s="222" t="e">
        <f t="shared" ref="X479:AB480" si="306">+V479+W479</f>
        <v>#REF!</v>
      </c>
      <c r="Y479" s="221"/>
      <c r="Z479" s="222" t="e">
        <f t="shared" si="306"/>
        <v>#REF!</v>
      </c>
      <c r="AA479" s="221"/>
      <c r="AB479" s="222" t="e">
        <f t="shared" si="306"/>
        <v>#REF!</v>
      </c>
      <c r="AC479" s="221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227"/>
      <c r="BE479" s="227"/>
      <c r="BF479" s="227"/>
      <c r="BG479" s="227"/>
      <c r="BH479" s="227"/>
      <c r="BI479" s="227"/>
      <c r="BJ479" s="227"/>
      <c r="BK479" s="227"/>
      <c r="BL479" s="227"/>
      <c r="BM479" s="227"/>
      <c r="BN479" s="227"/>
      <c r="BO479" s="227"/>
      <c r="BP479" s="227"/>
      <c r="BQ479" s="227"/>
      <c r="BR479" s="227"/>
      <c r="BS479" s="227"/>
      <c r="BT479" s="228"/>
      <c r="BU479" s="228"/>
      <c r="BV479" s="228"/>
      <c r="BW479" s="228"/>
      <c r="BX479" s="228"/>
      <c r="BY479" s="228"/>
      <c r="BZ479" s="228"/>
      <c r="CA479" s="228"/>
      <c r="CB479" s="228"/>
      <c r="CC479" s="228"/>
      <c r="CD479" s="228"/>
      <c r="CE479" s="228"/>
      <c r="CF479" s="228"/>
      <c r="CG479" s="228"/>
      <c r="CH479" s="228"/>
      <c r="CI479" s="228"/>
      <c r="CJ479" s="228"/>
      <c r="CK479" s="228"/>
      <c r="CL479" s="228"/>
      <c r="CM479" s="228"/>
      <c r="CN479" s="228"/>
      <c r="CO479" s="228"/>
      <c r="CP479" s="228"/>
      <c r="CQ479" s="228"/>
      <c r="CR479" s="228"/>
      <c r="CS479" s="228"/>
      <c r="CT479" s="228"/>
      <c r="CU479" s="228"/>
      <c r="CV479" s="228"/>
      <c r="CW479" s="228"/>
      <c r="CX479" s="228"/>
      <c r="CY479" s="228"/>
      <c r="CZ479" s="228"/>
      <c r="DA479" s="228"/>
      <c r="DB479" s="228"/>
      <c r="DC479" s="228"/>
      <c r="DD479" s="228"/>
      <c r="DE479" s="228"/>
      <c r="DF479" s="228"/>
      <c r="DG479" s="228"/>
      <c r="DH479" s="228"/>
      <c r="DI479" s="228"/>
      <c r="DJ479" s="228"/>
      <c r="DK479" s="228"/>
      <c r="DL479" s="228"/>
      <c r="DM479" s="228"/>
      <c r="DN479" s="228"/>
      <c r="DO479" s="228"/>
      <c r="DP479" s="228"/>
      <c r="DQ479" s="228"/>
      <c r="DR479" s="228"/>
      <c r="DS479" s="228"/>
      <c r="DT479" s="228"/>
      <c r="DU479" s="228"/>
      <c r="DV479" s="228"/>
      <c r="DW479" s="228"/>
      <c r="DX479" s="228"/>
      <c r="DY479" s="228"/>
      <c r="DZ479" s="228"/>
      <c r="EA479" s="228"/>
      <c r="EB479" s="228"/>
      <c r="EC479" s="228"/>
      <c r="ED479" s="228"/>
      <c r="EE479" s="228"/>
      <c r="EF479" s="228"/>
      <c r="EG479" s="228"/>
      <c r="EH479" s="228"/>
      <c r="EI479" s="228"/>
      <c r="EJ479" s="228"/>
      <c r="EK479" s="229"/>
      <c r="EL479" s="229"/>
      <c r="EM479" s="229"/>
      <c r="EN479" s="229"/>
      <c r="EO479" s="229"/>
      <c r="EP479" s="229"/>
      <c r="EQ479" s="229"/>
      <c r="ER479" s="229"/>
      <c r="ES479" s="229"/>
      <c r="ET479" s="229"/>
      <c r="EU479" s="229"/>
      <c r="EV479" s="229"/>
      <c r="EW479" s="229"/>
      <c r="EX479" s="229"/>
      <c r="EY479" s="229"/>
      <c r="EZ479" s="229"/>
      <c r="FA479" s="229"/>
      <c r="FB479" s="229"/>
      <c r="FC479" s="229"/>
      <c r="FD479" s="229"/>
      <c r="FE479" s="229"/>
      <c r="FF479" s="229"/>
      <c r="FG479" s="229"/>
      <c r="FH479" s="229"/>
      <c r="FI479" s="229"/>
      <c r="FJ479" s="229"/>
      <c r="FK479" s="229"/>
      <c r="FL479" s="229"/>
      <c r="FM479" s="229"/>
      <c r="FN479" s="229"/>
      <c r="FO479" s="229"/>
      <c r="FP479" s="229"/>
      <c r="FQ479" s="229"/>
      <c r="FR479" s="229"/>
      <c r="FS479" s="229"/>
      <c r="FT479" s="229"/>
      <c r="FU479" s="229"/>
      <c r="FV479" s="229"/>
      <c r="FW479" s="229"/>
      <c r="FX479" s="229"/>
      <c r="FY479" s="229"/>
      <c r="FZ479" s="229"/>
      <c r="GA479" s="229"/>
      <c r="GB479" s="229"/>
      <c r="GC479" s="229"/>
      <c r="GD479" s="229"/>
      <c r="GE479" s="229"/>
      <c r="GF479" s="229"/>
    </row>
    <row r="480" spans="1:188" hidden="1" x14ac:dyDescent="0.2">
      <c r="D480" s="238"/>
      <c r="E480" s="238"/>
      <c r="F480" s="218" t="s">
        <v>28</v>
      </c>
      <c r="G480" s="219" t="s">
        <v>345</v>
      </c>
      <c r="H480" s="215"/>
      <c r="I480" s="215"/>
      <c r="J480" s="222">
        <f t="shared" si="305"/>
        <v>0</v>
      </c>
      <c r="K480" s="12"/>
      <c r="L480" s="222" t="e">
        <f>+#REF!+K480</f>
        <v>#REF!</v>
      </c>
      <c r="M480" s="12"/>
      <c r="N480" s="222" t="e">
        <f t="shared" si="305"/>
        <v>#REF!</v>
      </c>
      <c r="O480" s="12"/>
      <c r="P480" s="222" t="e">
        <f t="shared" si="305"/>
        <v>#REF!</v>
      </c>
      <c r="Q480" s="12"/>
      <c r="R480" s="222" t="e">
        <f t="shared" si="305"/>
        <v>#REF!</v>
      </c>
      <c r="S480" s="12"/>
      <c r="T480" s="222" t="e">
        <f t="shared" si="305"/>
        <v>#REF!</v>
      </c>
      <c r="U480" s="12"/>
      <c r="V480" s="222" t="e">
        <f t="shared" si="305"/>
        <v>#REF!</v>
      </c>
      <c r="W480" s="12"/>
      <c r="X480" s="222" t="e">
        <f t="shared" si="306"/>
        <v>#REF!</v>
      </c>
      <c r="Y480" s="12"/>
      <c r="Z480" s="222" t="e">
        <f t="shared" si="306"/>
        <v>#REF!</v>
      </c>
      <c r="AA480" s="12"/>
      <c r="AB480" s="222" t="e">
        <f t="shared" si="306"/>
        <v>#REF!</v>
      </c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  <c r="DW480" s="6"/>
      <c r="DX480" s="6"/>
      <c r="DY480" s="6"/>
      <c r="DZ480" s="6"/>
      <c r="EA480" s="6"/>
      <c r="EB480" s="6"/>
      <c r="EC480" s="6"/>
      <c r="ED480" s="6"/>
      <c r="EE480" s="6"/>
      <c r="EF480" s="6"/>
      <c r="EG480" s="6"/>
      <c r="EH480" s="6"/>
      <c r="EI480" s="6"/>
      <c r="EJ480" s="6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  <c r="FW480" s="4"/>
      <c r="FX480" s="4"/>
      <c r="FY480" s="4"/>
      <c r="FZ480" s="4"/>
      <c r="GA480" s="4"/>
      <c r="GB480" s="4"/>
      <c r="GC480" s="4"/>
      <c r="GD480" s="4"/>
      <c r="GE480" s="4"/>
      <c r="GF480" s="4"/>
    </row>
    <row r="481" spans="1:188" x14ac:dyDescent="0.2">
      <c r="A481" s="7"/>
      <c r="B481" s="7"/>
      <c r="C481" s="7"/>
      <c r="D481" s="7"/>
      <c r="E481" s="7"/>
      <c r="F481" s="241"/>
      <c r="G481" s="241"/>
      <c r="H481" s="14"/>
      <c r="I481" s="14"/>
      <c r="J481" s="242"/>
      <c r="K481" s="14"/>
      <c r="L481" s="92"/>
      <c r="M481" s="92"/>
      <c r="N481" s="92"/>
      <c r="O481" s="92"/>
      <c r="P481" s="92"/>
      <c r="Q481" s="92"/>
      <c r="R481" s="92"/>
      <c r="S481" s="92"/>
      <c r="T481" s="92"/>
      <c r="U481" s="92"/>
      <c r="V481" s="92"/>
      <c r="W481" s="92"/>
      <c r="X481" s="92"/>
      <c r="Y481" s="92"/>
      <c r="Z481" s="92"/>
      <c r="AA481" s="92"/>
      <c r="AB481" s="92"/>
      <c r="AC481" s="92"/>
      <c r="AD481" s="92"/>
      <c r="AE481" s="92"/>
      <c r="AF481" s="92"/>
      <c r="AG481" s="92"/>
      <c r="AH481" s="92"/>
      <c r="AI481" s="92"/>
      <c r="AJ481" s="92"/>
      <c r="AK481" s="92"/>
      <c r="AL481" s="92"/>
      <c r="AM481" s="92"/>
      <c r="AN481" s="92"/>
      <c r="AO481" s="92"/>
      <c r="AP481" s="92"/>
      <c r="AQ481" s="92"/>
      <c r="AR481" s="92"/>
      <c r="AS481" s="92"/>
      <c r="AT481" s="92"/>
      <c r="AU481" s="92"/>
      <c r="AV481" s="92"/>
      <c r="AW481" s="92"/>
      <c r="AX481" s="92"/>
      <c r="AY481" s="92"/>
      <c r="AZ481" s="92"/>
      <c r="BA481" s="92"/>
      <c r="BB481" s="92"/>
      <c r="BC481" s="92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4"/>
      <c r="GA481" s="4"/>
      <c r="GB481" s="4"/>
      <c r="GC481" s="4"/>
      <c r="GD481" s="4"/>
      <c r="GE481" s="4"/>
      <c r="GF481" s="4"/>
    </row>
    <row r="482" spans="1:188" x14ac:dyDescent="0.2">
      <c r="A482" s="7"/>
      <c r="B482" s="7"/>
      <c r="C482" s="7"/>
      <c r="D482" s="7"/>
      <c r="E482" s="7"/>
      <c r="F482" s="7"/>
      <c r="G482" s="241"/>
      <c r="H482" s="92"/>
      <c r="I482" s="14"/>
      <c r="J482" s="242"/>
      <c r="K482" s="14"/>
      <c r="L482" s="92"/>
      <c r="M482" s="92"/>
      <c r="N482" s="92"/>
      <c r="O482" s="92"/>
      <c r="P482" s="92"/>
      <c r="Q482" s="92"/>
      <c r="R482" s="92"/>
      <c r="S482" s="92"/>
      <c r="T482" s="92"/>
      <c r="U482" s="92"/>
      <c r="V482" s="92"/>
      <c r="W482" s="92"/>
      <c r="X482" s="92"/>
      <c r="Y482" s="92"/>
      <c r="Z482" s="92"/>
      <c r="AA482" s="92"/>
      <c r="AB482" s="92"/>
      <c r="AC482" s="92"/>
      <c r="AD482" s="92"/>
      <c r="AE482" s="92"/>
      <c r="AF482" s="92"/>
      <c r="AG482" s="92"/>
      <c r="AH482" s="92"/>
      <c r="AI482" s="92"/>
      <c r="AJ482" s="92"/>
      <c r="AK482" s="92"/>
      <c r="AL482" s="92"/>
      <c r="AM482" s="92"/>
      <c r="AN482" s="92"/>
      <c r="AO482" s="92"/>
      <c r="AP482" s="92"/>
      <c r="AQ482" s="92"/>
      <c r="AR482" s="92"/>
      <c r="AS482" s="92"/>
      <c r="AT482" s="92"/>
      <c r="AU482" s="92"/>
      <c r="AV482" s="92"/>
      <c r="AW482" s="92"/>
      <c r="AX482" s="92"/>
      <c r="AY482" s="92"/>
      <c r="AZ482" s="92"/>
      <c r="BA482" s="92"/>
      <c r="BB482" s="92"/>
      <c r="BC482" s="92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  <c r="FX482" s="4"/>
      <c r="FY482" s="4"/>
      <c r="FZ482" s="4"/>
      <c r="GA482" s="4"/>
      <c r="GB482" s="4"/>
      <c r="GC482" s="4"/>
      <c r="GD482" s="4"/>
      <c r="GE482" s="4"/>
      <c r="GF482" s="4"/>
    </row>
    <row r="483" spans="1:188" x14ac:dyDescent="0.2">
      <c r="A483" s="7"/>
      <c r="B483" s="7"/>
      <c r="C483" s="7"/>
      <c r="D483" s="7"/>
      <c r="E483" s="7"/>
      <c r="F483" s="7"/>
      <c r="G483" s="241" t="s">
        <v>347</v>
      </c>
      <c r="H483" s="92">
        <v>16483</v>
      </c>
      <c r="I483" s="14">
        <v>0</v>
      </c>
      <c r="J483" s="242">
        <f>+H483+I483</f>
        <v>16483</v>
      </c>
      <c r="K483" s="14"/>
      <c r="L483" s="242" t="e">
        <f>+#REF!+K483</f>
        <v>#REF!</v>
      </c>
      <c r="M483" s="92"/>
      <c r="N483" s="242" t="e">
        <f>+L483+M483</f>
        <v>#REF!</v>
      </c>
      <c r="O483" s="92"/>
      <c r="P483" s="242" t="e">
        <f>+N483+O483</f>
        <v>#REF!</v>
      </c>
      <c r="Q483" s="92"/>
      <c r="R483" s="242" t="e">
        <f>+P483+Q483</f>
        <v>#REF!</v>
      </c>
      <c r="S483" s="92"/>
      <c r="T483" s="242" t="e">
        <f>+R483+S483</f>
        <v>#REF!</v>
      </c>
      <c r="U483" s="92"/>
      <c r="V483" s="242" t="e">
        <f>+T483+U483</f>
        <v>#REF!</v>
      </c>
      <c r="W483" s="92"/>
      <c r="X483" s="242" t="e">
        <f>+V483+W483</f>
        <v>#REF!</v>
      </c>
      <c r="Y483" s="92"/>
      <c r="Z483" s="242" t="e">
        <f>+X483+Y483</f>
        <v>#REF!</v>
      </c>
      <c r="AA483" s="92"/>
      <c r="AB483" s="242" t="e">
        <f>+Z483+AA483</f>
        <v>#REF!</v>
      </c>
      <c r="AC483" s="92"/>
      <c r="AD483" s="92"/>
      <c r="AE483" s="92"/>
      <c r="AF483" s="92"/>
      <c r="AG483" s="92"/>
      <c r="AH483" s="92"/>
      <c r="AI483" s="92"/>
      <c r="AJ483" s="92"/>
      <c r="AK483" s="92"/>
      <c r="AL483" s="92"/>
      <c r="AM483" s="92"/>
      <c r="AN483" s="92"/>
      <c r="AO483" s="92"/>
      <c r="AP483" s="92"/>
      <c r="AQ483" s="92"/>
      <c r="AR483" s="92"/>
      <c r="AS483" s="92"/>
      <c r="AT483" s="92"/>
      <c r="AU483" s="92"/>
      <c r="AV483" s="92"/>
      <c r="AW483" s="92"/>
      <c r="AX483" s="92"/>
      <c r="AY483" s="92"/>
      <c r="AZ483" s="92"/>
      <c r="BA483" s="92"/>
      <c r="BB483" s="92"/>
      <c r="BC483" s="92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  <c r="FJ483" s="4"/>
      <c r="FK483" s="4"/>
      <c r="FL483" s="4"/>
      <c r="FM483" s="4"/>
      <c r="FN483" s="4"/>
      <c r="FO483" s="4"/>
      <c r="FP483" s="4"/>
      <c r="FQ483" s="4"/>
      <c r="FR483" s="4"/>
      <c r="FS483" s="4"/>
      <c r="FT483" s="4"/>
      <c r="FU483" s="4"/>
      <c r="FV483" s="4"/>
      <c r="FW483" s="4"/>
      <c r="FX483" s="4"/>
      <c r="FY483" s="4"/>
      <c r="FZ483" s="4"/>
      <c r="GA483" s="4"/>
      <c r="GB483" s="4"/>
      <c r="GC483" s="4"/>
      <c r="GD483" s="4"/>
      <c r="GE483" s="4"/>
      <c r="GF483" s="4"/>
    </row>
    <row r="484" spans="1:188" x14ac:dyDescent="0.2">
      <c r="A484" s="7"/>
      <c r="B484" s="7"/>
      <c r="C484" s="7"/>
      <c r="D484" s="7"/>
      <c r="E484" s="7"/>
      <c r="F484" s="7"/>
      <c r="G484" s="241" t="s">
        <v>348</v>
      </c>
      <c r="H484" s="92">
        <v>26695</v>
      </c>
      <c r="I484" s="14">
        <v>0</v>
      </c>
      <c r="J484" s="242">
        <f t="shared" ref="J484:T487" si="307">+H484+I484</f>
        <v>26695</v>
      </c>
      <c r="K484" s="14"/>
      <c r="L484" s="242" t="e">
        <f>+#REF!+K484</f>
        <v>#REF!</v>
      </c>
      <c r="M484" s="92"/>
      <c r="N484" s="242" t="e">
        <f t="shared" si="307"/>
        <v>#REF!</v>
      </c>
      <c r="O484" s="92"/>
      <c r="P484" s="242" t="e">
        <f t="shared" si="307"/>
        <v>#REF!</v>
      </c>
      <c r="Q484" s="92"/>
      <c r="R484" s="242" t="e">
        <f t="shared" si="307"/>
        <v>#REF!</v>
      </c>
      <c r="S484" s="92"/>
      <c r="T484" s="242" t="e">
        <f t="shared" si="307"/>
        <v>#REF!</v>
      </c>
      <c r="U484" s="92"/>
      <c r="V484" s="242" t="e">
        <f>+T484+U484</f>
        <v>#REF!</v>
      </c>
      <c r="W484" s="92"/>
      <c r="X484" s="242" t="e">
        <f>+V484+W484</f>
        <v>#REF!</v>
      </c>
      <c r="Y484" s="92"/>
      <c r="Z484" s="242" t="e">
        <f>+X484+Y484</f>
        <v>#REF!</v>
      </c>
      <c r="AA484" s="92"/>
      <c r="AB484" s="242" t="e">
        <f>+Z484+AA484</f>
        <v>#REF!</v>
      </c>
      <c r="AC484" s="92"/>
      <c r="AD484" s="92"/>
      <c r="AE484" s="92"/>
      <c r="AF484" s="92"/>
      <c r="AG484" s="92"/>
      <c r="AH484" s="92"/>
      <c r="AI484" s="92"/>
      <c r="AJ484" s="92"/>
      <c r="AK484" s="92"/>
      <c r="AL484" s="92"/>
      <c r="AM484" s="92"/>
      <c r="AN484" s="92"/>
      <c r="AO484" s="92"/>
      <c r="AP484" s="92"/>
      <c r="AQ484" s="92"/>
      <c r="AR484" s="92"/>
      <c r="AS484" s="92"/>
      <c r="AT484" s="92"/>
      <c r="AU484" s="92"/>
      <c r="AV484" s="92"/>
      <c r="AW484" s="92"/>
      <c r="AX484" s="92"/>
      <c r="AY484" s="92"/>
      <c r="AZ484" s="92"/>
      <c r="BA484" s="92"/>
      <c r="BB484" s="92"/>
      <c r="BC484" s="92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4"/>
      <c r="FI484" s="4"/>
      <c r="FJ484" s="4"/>
      <c r="FK484" s="4"/>
      <c r="FL484" s="4"/>
      <c r="FM484" s="4"/>
      <c r="FN484" s="4"/>
      <c r="FO484" s="4"/>
      <c r="FP484" s="4"/>
      <c r="FQ484" s="4"/>
      <c r="FR484" s="4"/>
      <c r="FS484" s="4"/>
      <c r="FT484" s="4"/>
      <c r="FU484" s="4"/>
      <c r="FV484" s="4"/>
      <c r="FW484" s="4"/>
      <c r="FX484" s="4"/>
      <c r="FY484" s="4"/>
      <c r="FZ484" s="4"/>
      <c r="GA484" s="4"/>
      <c r="GB484" s="4"/>
      <c r="GC484" s="4"/>
      <c r="GD484" s="4"/>
      <c r="GE484" s="4"/>
      <c r="GF484" s="4"/>
    </row>
    <row r="485" spans="1:188" s="1" customFormat="1" ht="15.75" x14ac:dyDescent="0.25">
      <c r="G485" s="241" t="s">
        <v>349</v>
      </c>
      <c r="H485" s="92">
        <v>261</v>
      </c>
      <c r="I485" s="92">
        <v>0</v>
      </c>
      <c r="J485" s="242">
        <v>261</v>
      </c>
      <c r="K485" s="141"/>
      <c r="L485" s="242" t="e">
        <f>+#REF!+K485</f>
        <v>#REF!</v>
      </c>
      <c r="M485" s="141"/>
      <c r="N485" s="242" t="e">
        <f t="shared" si="307"/>
        <v>#REF!</v>
      </c>
      <c r="O485" s="141"/>
      <c r="P485" s="242" t="e">
        <f t="shared" si="307"/>
        <v>#REF!</v>
      </c>
      <c r="Q485" s="141"/>
      <c r="R485" s="242" t="e">
        <f t="shared" si="307"/>
        <v>#REF!</v>
      </c>
      <c r="S485" s="141"/>
      <c r="T485" s="242" t="e">
        <f t="shared" si="307"/>
        <v>#REF!</v>
      </c>
      <c r="U485" s="141"/>
      <c r="V485" s="242" t="e">
        <f>+T485+U485</f>
        <v>#REF!</v>
      </c>
      <c r="W485" s="141"/>
      <c r="X485" s="242" t="e">
        <f>+V485+W485</f>
        <v>#REF!</v>
      </c>
      <c r="Y485" s="141"/>
      <c r="Z485" s="242" t="e">
        <f>+X485+Y485</f>
        <v>#REF!</v>
      </c>
      <c r="AA485" s="141"/>
      <c r="AB485" s="242" t="e">
        <f>+Z485+AA485</f>
        <v>#REF!</v>
      </c>
      <c r="AC485" s="141"/>
      <c r="AD485" s="141"/>
      <c r="AE485" s="141"/>
      <c r="AF485" s="141"/>
      <c r="AG485" s="141"/>
      <c r="AH485" s="141"/>
      <c r="AI485" s="141"/>
      <c r="AJ485" s="141"/>
      <c r="AK485" s="141"/>
      <c r="AL485" s="141"/>
      <c r="AM485" s="141"/>
      <c r="AN485" s="141"/>
      <c r="AO485" s="141"/>
      <c r="AP485" s="141"/>
      <c r="AQ485" s="141"/>
      <c r="AR485" s="141"/>
      <c r="AS485" s="141"/>
      <c r="AT485" s="141"/>
      <c r="AU485" s="141"/>
      <c r="AV485" s="141"/>
      <c r="AW485" s="141"/>
      <c r="AX485" s="141"/>
      <c r="AY485" s="141"/>
      <c r="AZ485" s="141"/>
      <c r="BA485" s="141"/>
      <c r="BB485" s="141"/>
      <c r="BC485" s="141"/>
      <c r="BD485" s="56"/>
      <c r="BE485" s="56"/>
      <c r="BF485" s="56"/>
      <c r="BG485" s="56"/>
      <c r="BH485" s="56"/>
      <c r="BI485" s="56"/>
      <c r="BJ485" s="56"/>
      <c r="BK485" s="56"/>
      <c r="BL485" s="56"/>
      <c r="BM485" s="56"/>
      <c r="BN485" s="56"/>
      <c r="BO485" s="56"/>
      <c r="BP485" s="56"/>
      <c r="BQ485" s="56"/>
      <c r="BR485" s="56"/>
      <c r="BS485" s="56"/>
      <c r="BT485" s="56"/>
      <c r="BU485" s="56"/>
      <c r="BV485" s="56"/>
      <c r="BW485" s="56"/>
      <c r="BX485" s="56"/>
      <c r="BY485" s="56"/>
      <c r="BZ485" s="56"/>
      <c r="CA485" s="56"/>
      <c r="CB485" s="56"/>
      <c r="CC485" s="56"/>
      <c r="CD485" s="56"/>
      <c r="CE485" s="56"/>
      <c r="CF485" s="56"/>
      <c r="CG485" s="56"/>
      <c r="CH485" s="56"/>
      <c r="CI485" s="56"/>
      <c r="CJ485" s="56"/>
      <c r="CK485" s="56"/>
      <c r="CL485" s="56"/>
      <c r="CM485" s="56"/>
      <c r="CN485" s="56"/>
      <c r="CO485" s="56"/>
      <c r="CP485" s="56"/>
      <c r="CQ485" s="56"/>
      <c r="CR485" s="56"/>
      <c r="CS485" s="56"/>
      <c r="CT485" s="56"/>
      <c r="CU485" s="56"/>
      <c r="CV485" s="56"/>
      <c r="CW485" s="56"/>
      <c r="CX485" s="56"/>
      <c r="CY485" s="56"/>
      <c r="CZ485" s="56"/>
      <c r="DA485" s="56"/>
      <c r="DB485" s="56"/>
      <c r="DC485" s="56"/>
      <c r="DD485" s="56"/>
      <c r="DE485" s="56"/>
      <c r="DF485" s="56"/>
      <c r="DG485" s="56"/>
      <c r="DH485" s="56"/>
      <c r="DI485" s="56"/>
      <c r="DJ485" s="56"/>
      <c r="DK485" s="56"/>
      <c r="DL485" s="56"/>
      <c r="DM485" s="56"/>
      <c r="DN485" s="56"/>
      <c r="DO485" s="56"/>
      <c r="DP485" s="56"/>
      <c r="DQ485" s="56"/>
      <c r="DR485" s="56"/>
      <c r="DS485" s="56"/>
      <c r="DT485" s="56"/>
      <c r="DU485" s="56"/>
      <c r="DV485" s="56"/>
      <c r="DW485" s="56"/>
      <c r="DX485" s="56"/>
      <c r="DY485" s="56"/>
      <c r="DZ485" s="56"/>
      <c r="EA485" s="56"/>
      <c r="EB485" s="56"/>
      <c r="EC485" s="56"/>
      <c r="ED485" s="56"/>
      <c r="EE485" s="56"/>
      <c r="EF485" s="56"/>
      <c r="EG485" s="56"/>
      <c r="EH485" s="56"/>
      <c r="EI485" s="56"/>
      <c r="EJ485" s="56"/>
      <c r="EK485" s="56"/>
      <c r="EL485" s="56"/>
      <c r="EM485" s="56"/>
      <c r="EN485" s="56"/>
      <c r="EO485" s="56"/>
      <c r="EP485" s="56"/>
      <c r="EQ485" s="56"/>
      <c r="ER485" s="56"/>
      <c r="ES485" s="56"/>
      <c r="ET485" s="56"/>
      <c r="EU485" s="56"/>
      <c r="EV485" s="56"/>
      <c r="EW485" s="56"/>
      <c r="EX485" s="56"/>
      <c r="EY485" s="56"/>
      <c r="EZ485" s="56"/>
      <c r="FA485" s="56"/>
      <c r="FB485" s="56"/>
      <c r="FC485" s="56"/>
      <c r="FD485" s="56"/>
      <c r="FE485" s="56"/>
      <c r="FF485" s="56"/>
      <c r="FG485" s="56"/>
      <c r="FH485" s="56"/>
      <c r="FI485" s="56"/>
      <c r="FJ485" s="56"/>
      <c r="FK485" s="56"/>
      <c r="FL485" s="56"/>
      <c r="FM485" s="56"/>
      <c r="FN485" s="56"/>
      <c r="FO485" s="56"/>
      <c r="FP485" s="56"/>
      <c r="FQ485" s="56"/>
      <c r="FR485" s="56"/>
      <c r="FS485" s="56"/>
      <c r="FT485" s="56"/>
      <c r="FU485" s="56"/>
      <c r="FV485" s="56"/>
      <c r="FW485" s="56"/>
      <c r="FX485" s="56"/>
      <c r="FY485" s="56"/>
      <c r="FZ485" s="56"/>
      <c r="GA485" s="56"/>
      <c r="GB485" s="56"/>
      <c r="GC485" s="56"/>
      <c r="GD485" s="56"/>
      <c r="GE485" s="56"/>
      <c r="GF485" s="56"/>
    </row>
    <row r="486" spans="1:188" s="1" customFormat="1" ht="15.75" x14ac:dyDescent="0.25">
      <c r="G486" s="241" t="s">
        <v>350</v>
      </c>
      <c r="H486" s="92"/>
      <c r="I486" s="92"/>
      <c r="J486" s="242">
        <f t="shared" si="307"/>
        <v>0</v>
      </c>
      <c r="K486" s="141"/>
      <c r="L486" s="242" t="e">
        <f>+#REF!+K486</f>
        <v>#REF!</v>
      </c>
      <c r="M486" s="141"/>
      <c r="N486" s="242" t="e">
        <f t="shared" si="307"/>
        <v>#REF!</v>
      </c>
      <c r="O486" s="141"/>
      <c r="P486" s="242" t="e">
        <f t="shared" si="307"/>
        <v>#REF!</v>
      </c>
      <c r="Q486" s="141"/>
      <c r="R486" s="242" t="e">
        <f t="shared" si="307"/>
        <v>#REF!</v>
      </c>
      <c r="S486" s="141"/>
      <c r="T486" s="242" t="e">
        <f t="shared" si="307"/>
        <v>#REF!</v>
      </c>
      <c r="U486" s="141"/>
      <c r="V486" s="242" t="e">
        <f>+T486+U486</f>
        <v>#REF!</v>
      </c>
      <c r="W486" s="141"/>
      <c r="X486" s="242" t="e">
        <f>+V486+W486</f>
        <v>#REF!</v>
      </c>
      <c r="Y486" s="141"/>
      <c r="Z486" s="242" t="e">
        <f>+X486+Y486</f>
        <v>#REF!</v>
      </c>
      <c r="AA486" s="141"/>
      <c r="AB486" s="242" t="e">
        <f>+Z486+AA486</f>
        <v>#REF!</v>
      </c>
      <c r="AC486" s="141"/>
      <c r="AD486" s="141"/>
      <c r="AE486" s="141"/>
      <c r="AF486" s="141"/>
      <c r="AG486" s="141"/>
      <c r="AH486" s="141"/>
      <c r="AI486" s="141"/>
      <c r="AJ486" s="141"/>
      <c r="AK486" s="141"/>
      <c r="AL486" s="141"/>
      <c r="AM486" s="141"/>
      <c r="AN486" s="141"/>
      <c r="AO486" s="141"/>
      <c r="AP486" s="141"/>
      <c r="AQ486" s="141"/>
      <c r="AR486" s="141"/>
      <c r="AS486" s="141"/>
      <c r="AT486" s="141"/>
      <c r="AU486" s="141"/>
      <c r="AV486" s="141"/>
      <c r="AW486" s="141"/>
      <c r="AX486" s="141"/>
      <c r="AY486" s="141"/>
      <c r="AZ486" s="141"/>
      <c r="BA486" s="141"/>
      <c r="BB486" s="141"/>
      <c r="BC486" s="141"/>
      <c r="BD486" s="56"/>
      <c r="BE486" s="56"/>
      <c r="BF486" s="56"/>
      <c r="BG486" s="56"/>
      <c r="BH486" s="56"/>
      <c r="BI486" s="56"/>
      <c r="BJ486" s="56"/>
      <c r="BK486" s="56"/>
      <c r="BL486" s="56"/>
      <c r="BM486" s="56"/>
      <c r="BN486" s="56"/>
      <c r="BO486" s="56"/>
      <c r="BP486" s="56"/>
      <c r="BQ486" s="56"/>
      <c r="BR486" s="56"/>
      <c r="BS486" s="56"/>
      <c r="BT486" s="56"/>
      <c r="BU486" s="56"/>
      <c r="BV486" s="56"/>
      <c r="BW486" s="56"/>
      <c r="BX486" s="56"/>
      <c r="BY486" s="56"/>
      <c r="BZ486" s="56"/>
      <c r="CA486" s="56"/>
      <c r="CB486" s="56"/>
      <c r="CC486" s="56"/>
      <c r="CD486" s="56"/>
      <c r="CE486" s="56"/>
      <c r="CF486" s="56"/>
      <c r="CG486" s="56"/>
      <c r="CH486" s="56"/>
      <c r="CI486" s="56"/>
      <c r="CJ486" s="56"/>
      <c r="CK486" s="56"/>
      <c r="CL486" s="56"/>
      <c r="CM486" s="56"/>
      <c r="CN486" s="56"/>
      <c r="CO486" s="56"/>
      <c r="CP486" s="56"/>
      <c r="CQ486" s="56"/>
      <c r="CR486" s="56"/>
      <c r="CS486" s="56"/>
      <c r="CT486" s="56"/>
      <c r="CU486" s="56"/>
      <c r="CV486" s="56"/>
      <c r="CW486" s="56"/>
      <c r="CX486" s="56"/>
      <c r="CY486" s="56"/>
      <c r="CZ486" s="56"/>
      <c r="DA486" s="56"/>
      <c r="DB486" s="56"/>
      <c r="DC486" s="56"/>
      <c r="DD486" s="56"/>
      <c r="DE486" s="56"/>
      <c r="DF486" s="56"/>
      <c r="DG486" s="56"/>
      <c r="DH486" s="56"/>
      <c r="DI486" s="56"/>
      <c r="DJ486" s="56"/>
      <c r="DK486" s="56"/>
      <c r="DL486" s="56"/>
      <c r="DM486" s="56"/>
      <c r="DN486" s="56"/>
      <c r="DO486" s="56"/>
      <c r="DP486" s="56"/>
      <c r="DQ486" s="56"/>
      <c r="DR486" s="56"/>
      <c r="DS486" s="56"/>
      <c r="DT486" s="56"/>
      <c r="DU486" s="56"/>
      <c r="DV486" s="56"/>
      <c r="DW486" s="56"/>
      <c r="DX486" s="56"/>
      <c r="DY486" s="56"/>
      <c r="DZ486" s="56"/>
      <c r="EA486" s="56"/>
      <c r="EB486" s="56"/>
      <c r="EC486" s="56"/>
      <c r="ED486" s="56"/>
      <c r="EE486" s="56"/>
      <c r="EF486" s="56"/>
      <c r="EG486" s="56"/>
      <c r="EH486" s="56"/>
      <c r="EI486" s="56"/>
      <c r="EJ486" s="56"/>
      <c r="EK486" s="56"/>
      <c r="EL486" s="56"/>
      <c r="EM486" s="56"/>
      <c r="EN486" s="56"/>
      <c r="EO486" s="56"/>
      <c r="EP486" s="56"/>
      <c r="EQ486" s="56"/>
      <c r="ER486" s="56"/>
      <c r="ES486" s="56"/>
      <c r="ET486" s="56"/>
      <c r="EU486" s="56"/>
      <c r="EV486" s="56"/>
      <c r="EW486" s="56"/>
      <c r="EX486" s="56"/>
      <c r="EY486" s="56"/>
      <c r="EZ486" s="56"/>
      <c r="FA486" s="56"/>
      <c r="FB486" s="56"/>
      <c r="FC486" s="56"/>
      <c r="FD486" s="56"/>
      <c r="FE486" s="56"/>
      <c r="FF486" s="56"/>
      <c r="FG486" s="56"/>
      <c r="FH486" s="56"/>
      <c r="FI486" s="56"/>
      <c r="FJ486" s="56"/>
      <c r="FK486" s="56"/>
      <c r="FL486" s="56"/>
      <c r="FM486" s="56"/>
      <c r="FN486" s="56"/>
      <c r="FO486" s="56"/>
      <c r="FP486" s="56"/>
      <c r="FQ486" s="56"/>
      <c r="FR486" s="56"/>
      <c r="FS486" s="56"/>
      <c r="FT486" s="56"/>
      <c r="FU486" s="56"/>
      <c r="FV486" s="56"/>
      <c r="FW486" s="56"/>
      <c r="FX486" s="56"/>
      <c r="FY486" s="56"/>
      <c r="FZ486" s="56"/>
      <c r="GA486" s="56"/>
      <c r="GB486" s="56"/>
      <c r="GC486" s="56"/>
      <c r="GD486" s="56"/>
      <c r="GE486" s="56"/>
      <c r="GF486" s="56"/>
    </row>
    <row r="487" spans="1:188" s="1" customFormat="1" ht="15.75" x14ac:dyDescent="0.25">
      <c r="G487" s="243" t="s">
        <v>351</v>
      </c>
      <c r="H487" s="141"/>
      <c r="I487" s="141"/>
      <c r="J487" s="242">
        <f t="shared" si="307"/>
        <v>0</v>
      </c>
      <c r="K487" s="141"/>
      <c r="L487" s="242" t="e">
        <f>+#REF!+K487</f>
        <v>#REF!</v>
      </c>
      <c r="M487" s="141"/>
      <c r="N487" s="242" t="e">
        <f t="shared" si="307"/>
        <v>#REF!</v>
      </c>
      <c r="O487" s="141"/>
      <c r="P487" s="242" t="e">
        <f t="shared" si="307"/>
        <v>#REF!</v>
      </c>
      <c r="Q487" s="141"/>
      <c r="R487" s="242" t="e">
        <f t="shared" si="307"/>
        <v>#REF!</v>
      </c>
      <c r="S487" s="141"/>
      <c r="T487" s="242" t="e">
        <f t="shared" si="307"/>
        <v>#REF!</v>
      </c>
      <c r="U487" s="141"/>
      <c r="V487" s="242" t="e">
        <f>+T487+U487</f>
        <v>#REF!</v>
      </c>
      <c r="W487" s="141"/>
      <c r="X487" s="242" t="e">
        <f>+V487+W487</f>
        <v>#REF!</v>
      </c>
      <c r="Y487" s="141"/>
      <c r="Z487" s="242" t="e">
        <f>+X487+Y487</f>
        <v>#REF!</v>
      </c>
      <c r="AA487" s="141"/>
      <c r="AB487" s="242" t="e">
        <f>+Z487+AA487</f>
        <v>#REF!</v>
      </c>
      <c r="AC487" s="141"/>
      <c r="AD487" s="141"/>
      <c r="AE487" s="141"/>
      <c r="AF487" s="141"/>
      <c r="AG487" s="141"/>
      <c r="AH487" s="141"/>
      <c r="AI487" s="141"/>
      <c r="AJ487" s="141"/>
      <c r="AK487" s="141"/>
      <c r="AL487" s="141"/>
      <c r="AM487" s="141"/>
      <c r="AN487" s="141"/>
      <c r="AO487" s="141"/>
      <c r="AP487" s="141"/>
      <c r="AQ487" s="141"/>
      <c r="AR487" s="141"/>
      <c r="AS487" s="141"/>
      <c r="AT487" s="141"/>
      <c r="AU487" s="141"/>
      <c r="AV487" s="141"/>
      <c r="AW487" s="141"/>
      <c r="AX487" s="141"/>
      <c r="AY487" s="141"/>
      <c r="AZ487" s="141"/>
      <c r="BA487" s="141"/>
      <c r="BB487" s="141"/>
      <c r="BC487" s="141"/>
      <c r="BD487" s="56"/>
      <c r="BE487" s="56"/>
      <c r="BF487" s="56"/>
      <c r="BG487" s="56"/>
      <c r="BH487" s="56"/>
      <c r="BI487" s="56"/>
      <c r="BJ487" s="56"/>
      <c r="BK487" s="56"/>
      <c r="BL487" s="56"/>
      <c r="BM487" s="56"/>
      <c r="BN487" s="56"/>
      <c r="BO487" s="56"/>
      <c r="BP487" s="56"/>
      <c r="BQ487" s="56"/>
      <c r="BR487" s="56"/>
      <c r="BS487" s="56"/>
      <c r="BT487" s="56"/>
      <c r="BU487" s="56"/>
      <c r="BV487" s="56"/>
      <c r="BW487" s="56"/>
      <c r="BX487" s="56"/>
      <c r="BY487" s="56"/>
      <c r="BZ487" s="56"/>
      <c r="CA487" s="56"/>
      <c r="CB487" s="56"/>
      <c r="CC487" s="56"/>
      <c r="CD487" s="56"/>
      <c r="CE487" s="56"/>
      <c r="CF487" s="56"/>
      <c r="CG487" s="56"/>
      <c r="CH487" s="56"/>
      <c r="CI487" s="56"/>
      <c r="CJ487" s="56"/>
      <c r="CK487" s="56"/>
      <c r="CL487" s="56"/>
      <c r="CM487" s="56"/>
      <c r="CN487" s="56"/>
      <c r="CO487" s="56"/>
      <c r="CP487" s="56"/>
      <c r="CQ487" s="56"/>
      <c r="CR487" s="56"/>
      <c r="CS487" s="56"/>
      <c r="CT487" s="56"/>
      <c r="CU487" s="56"/>
      <c r="CV487" s="56"/>
      <c r="CW487" s="56"/>
      <c r="CX487" s="56"/>
      <c r="CY487" s="56"/>
      <c r="CZ487" s="56"/>
      <c r="DA487" s="56"/>
      <c r="DB487" s="56"/>
      <c r="DC487" s="56"/>
      <c r="DD487" s="56"/>
      <c r="DE487" s="56"/>
      <c r="DF487" s="56"/>
      <c r="DG487" s="56"/>
      <c r="DH487" s="56"/>
      <c r="DI487" s="56"/>
      <c r="DJ487" s="56"/>
      <c r="DK487" s="56"/>
      <c r="DL487" s="56"/>
      <c r="DM487" s="56"/>
      <c r="DN487" s="56"/>
      <c r="DO487" s="56"/>
      <c r="DP487" s="56"/>
      <c r="DQ487" s="56"/>
      <c r="DR487" s="56"/>
      <c r="DS487" s="56"/>
      <c r="DT487" s="56"/>
      <c r="DU487" s="56"/>
      <c r="DV487" s="56"/>
      <c r="DW487" s="56"/>
      <c r="DX487" s="56"/>
      <c r="DY487" s="56"/>
      <c r="DZ487" s="56"/>
      <c r="EA487" s="56"/>
      <c r="EB487" s="56"/>
      <c r="EC487" s="56"/>
      <c r="ED487" s="56"/>
      <c r="EE487" s="56"/>
      <c r="EF487" s="56"/>
      <c r="EG487" s="56"/>
      <c r="EH487" s="56"/>
      <c r="EI487" s="56"/>
      <c r="EJ487" s="56"/>
      <c r="EK487" s="56"/>
      <c r="EL487" s="56"/>
      <c r="EM487" s="56"/>
      <c r="EN487" s="56"/>
      <c r="EO487" s="56"/>
      <c r="EP487" s="56"/>
      <c r="EQ487" s="56"/>
      <c r="ER487" s="56"/>
      <c r="ES487" s="56"/>
      <c r="ET487" s="56"/>
      <c r="EU487" s="56"/>
      <c r="EV487" s="56"/>
      <c r="EW487" s="56"/>
      <c r="EX487" s="56"/>
      <c r="EY487" s="56"/>
      <c r="EZ487" s="56"/>
      <c r="FA487" s="56"/>
      <c r="FB487" s="56"/>
      <c r="FC487" s="56"/>
      <c r="FD487" s="56"/>
      <c r="FE487" s="56"/>
      <c r="FF487" s="56"/>
      <c r="FG487" s="56"/>
      <c r="FH487" s="56"/>
      <c r="FI487" s="56"/>
      <c r="FJ487" s="56"/>
      <c r="FK487" s="56"/>
      <c r="FL487" s="56"/>
      <c r="FM487" s="56"/>
      <c r="FN487" s="56"/>
      <c r="FO487" s="56"/>
      <c r="FP487" s="56"/>
      <c r="FQ487" s="56"/>
      <c r="FR487" s="56"/>
      <c r="FS487" s="56"/>
      <c r="FT487" s="56"/>
      <c r="FU487" s="56"/>
      <c r="FV487" s="56"/>
      <c r="FW487" s="56"/>
      <c r="FX487" s="56"/>
      <c r="FY487" s="56"/>
      <c r="FZ487" s="56"/>
      <c r="GA487" s="56"/>
      <c r="GB487" s="56"/>
      <c r="GC487" s="56"/>
      <c r="GD487" s="56"/>
      <c r="GE487" s="56"/>
      <c r="GF487" s="56"/>
    </row>
    <row r="488" spans="1:188" s="1" customFormat="1" ht="15.75" x14ac:dyDescent="0.25">
      <c r="G488" s="243" t="s">
        <v>352</v>
      </c>
      <c r="H488" s="141"/>
      <c r="I488" s="141"/>
      <c r="J488" s="242"/>
      <c r="K488" s="141"/>
      <c r="L488" s="242"/>
      <c r="M488" s="141"/>
      <c r="N488" s="242"/>
      <c r="O488" s="141"/>
      <c r="P488" s="242"/>
      <c r="Q488" s="141"/>
      <c r="R488" s="242"/>
      <c r="S488" s="141"/>
      <c r="T488" s="242"/>
      <c r="U488" s="141"/>
      <c r="V488" s="242"/>
      <c r="W488" s="141"/>
      <c r="X488" s="242"/>
      <c r="Y488" s="141"/>
      <c r="Z488" s="242"/>
      <c r="AA488" s="141"/>
      <c r="AB488" s="242"/>
      <c r="AC488" s="141"/>
      <c r="AD488" s="141"/>
      <c r="AE488" s="141"/>
      <c r="AF488" s="141"/>
      <c r="AG488" s="141"/>
      <c r="AH488" s="141"/>
      <c r="AI488" s="141"/>
      <c r="AJ488" s="141"/>
      <c r="AK488" s="141"/>
      <c r="AL488" s="141"/>
      <c r="AM488" s="141"/>
      <c r="AN488" s="141"/>
      <c r="AO488" s="141"/>
      <c r="AP488" s="141"/>
      <c r="AQ488" s="141"/>
      <c r="AR488" s="141"/>
      <c r="AS488" s="141"/>
      <c r="AT488" s="141"/>
      <c r="AU488" s="141"/>
      <c r="AV488" s="141"/>
      <c r="AW488" s="141"/>
      <c r="AX488" s="141"/>
      <c r="AY488" s="141"/>
      <c r="AZ488" s="141"/>
      <c r="BA488" s="141"/>
      <c r="BB488" s="141"/>
      <c r="BC488" s="141"/>
      <c r="BD488" s="56"/>
      <c r="BE488" s="56"/>
      <c r="BF488" s="56"/>
      <c r="BG488" s="56"/>
      <c r="BH488" s="56"/>
      <c r="BI488" s="56"/>
      <c r="BJ488" s="56"/>
      <c r="BK488" s="56"/>
      <c r="BL488" s="56"/>
      <c r="BM488" s="56"/>
      <c r="BN488" s="56"/>
      <c r="BO488" s="56"/>
      <c r="BP488" s="56"/>
      <c r="BQ488" s="56"/>
      <c r="BR488" s="56"/>
      <c r="BS488" s="56"/>
      <c r="BT488" s="56"/>
      <c r="BU488" s="56"/>
      <c r="BV488" s="56"/>
      <c r="BW488" s="56"/>
      <c r="BX488" s="56"/>
      <c r="BY488" s="56"/>
      <c r="BZ488" s="56"/>
      <c r="CA488" s="56"/>
      <c r="CB488" s="56"/>
      <c r="CC488" s="56"/>
      <c r="CD488" s="56"/>
      <c r="CE488" s="56"/>
      <c r="CF488" s="56"/>
      <c r="CG488" s="56"/>
      <c r="CH488" s="56"/>
      <c r="CI488" s="56"/>
      <c r="CJ488" s="56"/>
      <c r="CK488" s="56"/>
      <c r="CL488" s="56"/>
      <c r="CM488" s="56"/>
      <c r="CN488" s="56"/>
      <c r="CO488" s="56"/>
      <c r="CP488" s="56"/>
      <c r="CQ488" s="56"/>
      <c r="CR488" s="56"/>
      <c r="CS488" s="56"/>
      <c r="CT488" s="56"/>
      <c r="CU488" s="56"/>
      <c r="CV488" s="56"/>
      <c r="CW488" s="56"/>
      <c r="CX488" s="56"/>
      <c r="CY488" s="56"/>
      <c r="CZ488" s="56"/>
      <c r="DA488" s="56"/>
      <c r="DB488" s="56"/>
      <c r="DC488" s="56"/>
      <c r="DD488" s="56"/>
      <c r="DE488" s="56"/>
      <c r="DF488" s="56"/>
      <c r="DG488" s="56"/>
      <c r="DH488" s="56"/>
      <c r="DI488" s="56"/>
      <c r="DJ488" s="56"/>
      <c r="DK488" s="56"/>
      <c r="DL488" s="56"/>
      <c r="DM488" s="56"/>
      <c r="DN488" s="56"/>
      <c r="DO488" s="56"/>
      <c r="DP488" s="56"/>
      <c r="DQ488" s="56"/>
      <c r="DR488" s="56"/>
      <c r="DS488" s="56"/>
      <c r="DT488" s="56"/>
      <c r="DU488" s="56"/>
      <c r="DV488" s="56"/>
      <c r="DW488" s="56"/>
      <c r="DX488" s="56"/>
      <c r="DY488" s="56"/>
      <c r="DZ488" s="56"/>
      <c r="EA488" s="56"/>
      <c r="EB488" s="56"/>
      <c r="EC488" s="56"/>
      <c r="ED488" s="56"/>
      <c r="EE488" s="56"/>
      <c r="EF488" s="56"/>
      <c r="EG488" s="56"/>
      <c r="EH488" s="56"/>
      <c r="EI488" s="56"/>
      <c r="EJ488" s="56"/>
      <c r="EK488" s="56"/>
      <c r="EL488" s="56"/>
      <c r="EM488" s="56"/>
      <c r="EN488" s="56"/>
      <c r="EO488" s="56"/>
      <c r="EP488" s="56"/>
      <c r="EQ488" s="56"/>
      <c r="ER488" s="56"/>
      <c r="ES488" s="56"/>
      <c r="ET488" s="56"/>
      <c r="EU488" s="56"/>
      <c r="EV488" s="56"/>
      <c r="EW488" s="56"/>
      <c r="EX488" s="56"/>
      <c r="EY488" s="56"/>
      <c r="EZ488" s="56"/>
      <c r="FA488" s="56"/>
      <c r="FB488" s="56"/>
      <c r="FC488" s="56"/>
      <c r="FD488" s="56"/>
      <c r="FE488" s="56"/>
      <c r="FF488" s="56"/>
      <c r="FG488" s="56"/>
      <c r="FH488" s="56"/>
      <c r="FI488" s="56"/>
      <c r="FJ488" s="56"/>
      <c r="FK488" s="56"/>
      <c r="FL488" s="56"/>
      <c r="FM488" s="56"/>
      <c r="FN488" s="56"/>
      <c r="FO488" s="56"/>
      <c r="FP488" s="56"/>
      <c r="FQ488" s="56"/>
      <c r="FR488" s="56"/>
      <c r="FS488" s="56"/>
      <c r="FT488" s="56"/>
      <c r="FU488" s="56"/>
      <c r="FV488" s="56"/>
      <c r="FW488" s="56"/>
      <c r="FX488" s="56"/>
      <c r="FY488" s="56"/>
      <c r="FZ488" s="56"/>
      <c r="GA488" s="56"/>
      <c r="GB488" s="56"/>
      <c r="GC488" s="56"/>
      <c r="GD488" s="56"/>
      <c r="GE488" s="56"/>
      <c r="GF488" s="56"/>
    </row>
    <row r="489" spans="1:188" s="1" customFormat="1" ht="15.75" x14ac:dyDescent="0.25">
      <c r="G489" s="244" t="s">
        <v>353</v>
      </c>
      <c r="H489" s="141">
        <f>+H483+H484+H485+H486+H487+H488</f>
        <v>43439</v>
      </c>
      <c r="I489" s="141">
        <f t="shared" ref="I489:AB489" si="308">+I483+I484+I485+I486+I487+I488</f>
        <v>0</v>
      </c>
      <c r="J489" s="141">
        <f t="shared" si="308"/>
        <v>43439</v>
      </c>
      <c r="K489" s="141">
        <f t="shared" si="308"/>
        <v>0</v>
      </c>
      <c r="L489" s="141" t="e">
        <f t="shared" si="308"/>
        <v>#REF!</v>
      </c>
      <c r="M489" s="141">
        <f t="shared" si="308"/>
        <v>0</v>
      </c>
      <c r="N489" s="141" t="e">
        <f t="shared" si="308"/>
        <v>#REF!</v>
      </c>
      <c r="O489" s="141">
        <f t="shared" si="308"/>
        <v>0</v>
      </c>
      <c r="P489" s="141" t="e">
        <f t="shared" si="308"/>
        <v>#REF!</v>
      </c>
      <c r="Q489" s="141">
        <f t="shared" si="308"/>
        <v>0</v>
      </c>
      <c r="R489" s="141" t="e">
        <f t="shared" si="308"/>
        <v>#REF!</v>
      </c>
      <c r="S489" s="141">
        <f t="shared" si="308"/>
        <v>0</v>
      </c>
      <c r="T489" s="141" t="e">
        <f t="shared" si="308"/>
        <v>#REF!</v>
      </c>
      <c r="U489" s="141">
        <f t="shared" si="308"/>
        <v>0</v>
      </c>
      <c r="V489" s="141" t="e">
        <f t="shared" si="308"/>
        <v>#REF!</v>
      </c>
      <c r="W489" s="141">
        <f t="shared" si="308"/>
        <v>0</v>
      </c>
      <c r="X489" s="141" t="e">
        <f t="shared" si="308"/>
        <v>#REF!</v>
      </c>
      <c r="Y489" s="141">
        <f t="shared" si="308"/>
        <v>0</v>
      </c>
      <c r="Z489" s="141" t="e">
        <f t="shared" si="308"/>
        <v>#REF!</v>
      </c>
      <c r="AA489" s="141">
        <f t="shared" si="308"/>
        <v>0</v>
      </c>
      <c r="AB489" s="141" t="e">
        <f t="shared" si="308"/>
        <v>#REF!</v>
      </c>
      <c r="AC489" s="141"/>
      <c r="AD489" s="141"/>
      <c r="AE489" s="141"/>
      <c r="AF489" s="141"/>
      <c r="AG489" s="141"/>
      <c r="AH489" s="141"/>
      <c r="AI489" s="141"/>
      <c r="AJ489" s="141"/>
      <c r="AK489" s="141"/>
      <c r="AL489" s="141"/>
      <c r="AM489" s="141"/>
      <c r="AN489" s="141"/>
      <c r="AO489" s="141"/>
      <c r="AP489" s="141"/>
      <c r="AQ489" s="141"/>
      <c r="AR489" s="141"/>
      <c r="AS489" s="141"/>
      <c r="AT489" s="141"/>
      <c r="AU489" s="141"/>
      <c r="AV489" s="141"/>
      <c r="AW489" s="141"/>
      <c r="AX489" s="141"/>
      <c r="AY489" s="141"/>
      <c r="AZ489" s="141"/>
      <c r="BA489" s="141"/>
      <c r="BB489" s="141"/>
      <c r="BC489" s="141"/>
      <c r="BD489" s="56"/>
      <c r="BE489" s="56"/>
      <c r="BF489" s="56"/>
      <c r="BG489" s="56"/>
      <c r="BH489" s="56"/>
      <c r="BI489" s="56"/>
      <c r="BJ489" s="56"/>
      <c r="BK489" s="56"/>
      <c r="BL489" s="56"/>
      <c r="BM489" s="56"/>
      <c r="BN489" s="56"/>
      <c r="BO489" s="56"/>
      <c r="BP489" s="56"/>
      <c r="BQ489" s="56"/>
      <c r="BR489" s="56"/>
      <c r="BS489" s="56"/>
      <c r="BT489" s="56"/>
      <c r="BU489" s="56"/>
      <c r="BV489" s="56"/>
      <c r="BW489" s="56"/>
      <c r="BX489" s="56"/>
      <c r="BY489" s="56"/>
      <c r="BZ489" s="56"/>
      <c r="CA489" s="56"/>
      <c r="CB489" s="56"/>
      <c r="CC489" s="56"/>
      <c r="CD489" s="56"/>
      <c r="CE489" s="56"/>
      <c r="CF489" s="56"/>
      <c r="CG489" s="56"/>
      <c r="CH489" s="56"/>
      <c r="CI489" s="56"/>
      <c r="CJ489" s="56"/>
      <c r="CK489" s="56"/>
      <c r="CL489" s="56"/>
      <c r="CM489" s="56"/>
      <c r="CN489" s="56"/>
      <c r="CO489" s="56"/>
      <c r="CP489" s="56"/>
      <c r="CQ489" s="56"/>
      <c r="CR489" s="56"/>
      <c r="CS489" s="56"/>
      <c r="CT489" s="56"/>
      <c r="CU489" s="56"/>
      <c r="CV489" s="56"/>
      <c r="CW489" s="56"/>
      <c r="CX489" s="56"/>
      <c r="CY489" s="56"/>
      <c r="CZ489" s="56"/>
      <c r="DA489" s="56"/>
      <c r="DB489" s="56"/>
      <c r="DC489" s="56"/>
      <c r="DD489" s="56"/>
      <c r="DE489" s="56"/>
      <c r="DF489" s="56"/>
      <c r="DG489" s="56"/>
      <c r="DH489" s="56"/>
      <c r="DI489" s="56"/>
      <c r="DJ489" s="56"/>
      <c r="DK489" s="56"/>
      <c r="DL489" s="56"/>
      <c r="DM489" s="56"/>
      <c r="DN489" s="56"/>
      <c r="DO489" s="56"/>
      <c r="DP489" s="56"/>
      <c r="DQ489" s="56"/>
      <c r="DR489" s="56"/>
      <c r="DS489" s="56"/>
      <c r="DT489" s="56"/>
      <c r="DU489" s="56"/>
      <c r="DV489" s="56"/>
      <c r="DW489" s="56"/>
      <c r="DX489" s="56"/>
      <c r="DY489" s="56"/>
      <c r="DZ489" s="56"/>
      <c r="EA489" s="56"/>
      <c r="EB489" s="56"/>
      <c r="EC489" s="56"/>
      <c r="ED489" s="56"/>
      <c r="EE489" s="56"/>
      <c r="EF489" s="56"/>
      <c r="EG489" s="56"/>
      <c r="EH489" s="56"/>
      <c r="EI489" s="56"/>
      <c r="EJ489" s="56"/>
      <c r="EK489" s="56"/>
      <c r="EL489" s="56"/>
      <c r="EM489" s="56"/>
      <c r="EN489" s="56"/>
      <c r="EO489" s="56"/>
      <c r="EP489" s="56"/>
      <c r="EQ489" s="56"/>
      <c r="ER489" s="56"/>
      <c r="ES489" s="56"/>
      <c r="ET489" s="56"/>
      <c r="EU489" s="56"/>
      <c r="EV489" s="56"/>
      <c r="EW489" s="56"/>
      <c r="EX489" s="56"/>
      <c r="EY489" s="56"/>
      <c r="EZ489" s="56"/>
      <c r="FA489" s="56"/>
      <c r="FB489" s="56"/>
      <c r="FC489" s="56"/>
      <c r="FD489" s="56"/>
      <c r="FE489" s="56"/>
      <c r="FF489" s="56"/>
      <c r="FG489" s="56"/>
      <c r="FH489" s="56"/>
      <c r="FI489" s="56"/>
      <c r="FJ489" s="56"/>
      <c r="FK489" s="56"/>
      <c r="FL489" s="56"/>
      <c r="FM489" s="56"/>
      <c r="FN489" s="56"/>
      <c r="FO489" s="56"/>
      <c r="FP489" s="56"/>
      <c r="FQ489" s="56"/>
      <c r="FR489" s="56"/>
      <c r="FS489" s="56"/>
      <c r="FT489" s="56"/>
      <c r="FU489" s="56"/>
      <c r="FV489" s="56"/>
      <c r="FW489" s="56"/>
      <c r="FX489" s="56"/>
      <c r="FY489" s="56"/>
      <c r="FZ489" s="56"/>
      <c r="GA489" s="56"/>
      <c r="GB489" s="56"/>
      <c r="GC489" s="56"/>
      <c r="GD489" s="56"/>
      <c r="GE489" s="56"/>
      <c r="GF489" s="56"/>
    </row>
    <row r="490" spans="1:188" s="1" customFormat="1" ht="15.75" x14ac:dyDescent="0.25">
      <c r="A490" s="245"/>
      <c r="B490" s="7"/>
      <c r="C490" s="7"/>
      <c r="D490" s="7"/>
      <c r="E490" s="247"/>
      <c r="F490" s="7"/>
      <c r="G490" s="246"/>
      <c r="H490" s="141"/>
      <c r="I490" s="141"/>
      <c r="J490" s="242"/>
      <c r="K490" s="141"/>
      <c r="L490" s="242"/>
      <c r="M490" s="141"/>
      <c r="N490" s="242"/>
      <c r="O490" s="141"/>
      <c r="P490" s="242"/>
      <c r="Q490" s="141"/>
      <c r="R490" s="242"/>
      <c r="S490" s="141"/>
      <c r="T490" s="242"/>
      <c r="U490" s="141"/>
      <c r="V490" s="242"/>
      <c r="W490" s="141"/>
      <c r="X490" s="242"/>
      <c r="Y490" s="141"/>
      <c r="Z490" s="242"/>
      <c r="AA490" s="141"/>
      <c r="AB490" s="242"/>
      <c r="AC490" s="141"/>
      <c r="AD490" s="141"/>
      <c r="AE490" s="141"/>
      <c r="AF490" s="141"/>
      <c r="AG490" s="141"/>
      <c r="AH490" s="141"/>
      <c r="AI490" s="141"/>
      <c r="AJ490" s="141"/>
      <c r="AK490" s="141"/>
      <c r="AL490" s="141"/>
      <c r="AM490" s="141"/>
      <c r="AN490" s="141"/>
      <c r="AO490" s="141"/>
      <c r="AP490" s="141"/>
      <c r="AQ490" s="141"/>
      <c r="AR490" s="141"/>
      <c r="AS490" s="141"/>
      <c r="AT490" s="141"/>
      <c r="AU490" s="141"/>
      <c r="AV490" s="141"/>
      <c r="AW490" s="141"/>
      <c r="AX490" s="141"/>
      <c r="AY490" s="141"/>
      <c r="AZ490" s="141"/>
      <c r="BA490" s="141"/>
      <c r="BB490" s="141"/>
      <c r="BC490" s="141"/>
      <c r="BD490" s="56"/>
      <c r="BE490" s="56"/>
      <c r="BF490" s="56"/>
      <c r="BG490" s="56"/>
      <c r="BH490" s="56"/>
      <c r="BI490" s="56"/>
      <c r="BJ490" s="56"/>
      <c r="BK490" s="56"/>
      <c r="BL490" s="56"/>
      <c r="BM490" s="56"/>
      <c r="BN490" s="56"/>
      <c r="BO490" s="56"/>
      <c r="BP490" s="56"/>
      <c r="BQ490" s="56"/>
      <c r="BR490" s="56"/>
      <c r="BS490" s="56"/>
      <c r="BT490" s="56"/>
      <c r="BU490" s="56"/>
      <c r="BV490" s="56"/>
      <c r="BW490" s="56"/>
      <c r="BX490" s="56"/>
      <c r="BY490" s="56"/>
      <c r="BZ490" s="56"/>
      <c r="CA490" s="56"/>
      <c r="CB490" s="56"/>
      <c r="CC490" s="56"/>
      <c r="CD490" s="56"/>
      <c r="CE490" s="56"/>
      <c r="CF490" s="56"/>
      <c r="CG490" s="56"/>
      <c r="CH490" s="56"/>
      <c r="CI490" s="56"/>
      <c r="CJ490" s="56"/>
      <c r="CK490" s="56"/>
      <c r="CL490" s="56"/>
      <c r="CM490" s="56"/>
      <c r="CN490" s="56"/>
      <c r="CO490" s="56"/>
      <c r="CP490" s="56"/>
      <c r="CQ490" s="56"/>
      <c r="CR490" s="56"/>
      <c r="CS490" s="56"/>
      <c r="CT490" s="56"/>
      <c r="CU490" s="56"/>
      <c r="CV490" s="56"/>
      <c r="CW490" s="56"/>
      <c r="CX490" s="56"/>
      <c r="CY490" s="56"/>
      <c r="CZ490" s="56"/>
      <c r="DA490" s="56"/>
      <c r="DB490" s="56"/>
      <c r="DC490" s="56"/>
      <c r="DD490" s="56"/>
      <c r="DE490" s="56"/>
      <c r="DF490" s="56"/>
      <c r="DG490" s="56"/>
      <c r="DH490" s="56"/>
      <c r="DI490" s="56"/>
      <c r="DJ490" s="56"/>
      <c r="DK490" s="56"/>
      <c r="DL490" s="56"/>
      <c r="DM490" s="56"/>
      <c r="DN490" s="56"/>
      <c r="DO490" s="56"/>
      <c r="DP490" s="56"/>
      <c r="DQ490" s="56"/>
      <c r="DR490" s="56"/>
      <c r="DS490" s="56"/>
      <c r="DT490" s="56"/>
      <c r="DU490" s="56"/>
      <c r="DV490" s="56"/>
      <c r="DW490" s="56"/>
      <c r="DX490" s="56"/>
      <c r="DY490" s="56"/>
      <c r="DZ490" s="56"/>
      <c r="EA490" s="56"/>
      <c r="EB490" s="56"/>
      <c r="EC490" s="56"/>
      <c r="ED490" s="56"/>
      <c r="EE490" s="56"/>
      <c r="EF490" s="56"/>
      <c r="EG490" s="56"/>
      <c r="EH490" s="56"/>
      <c r="EI490" s="56"/>
      <c r="EJ490" s="56"/>
      <c r="EK490" s="56"/>
      <c r="EL490" s="56"/>
      <c r="EM490" s="56"/>
      <c r="EN490" s="56"/>
      <c r="EO490" s="56"/>
      <c r="EP490" s="56"/>
      <c r="EQ490" s="56"/>
      <c r="ER490" s="56"/>
      <c r="ES490" s="56"/>
      <c r="ET490" s="56"/>
      <c r="EU490" s="56"/>
      <c r="EV490" s="56"/>
      <c r="EW490" s="56"/>
      <c r="EX490" s="56"/>
      <c r="EY490" s="56"/>
      <c r="EZ490" s="56"/>
      <c r="FA490" s="56"/>
      <c r="FB490" s="56"/>
      <c r="FC490" s="56"/>
      <c r="FD490" s="56"/>
      <c r="FE490" s="56"/>
      <c r="FF490" s="56"/>
      <c r="FG490" s="56"/>
      <c r="FH490" s="56"/>
      <c r="FI490" s="56"/>
      <c r="FJ490" s="56"/>
      <c r="FK490" s="56"/>
      <c r="FL490" s="56"/>
      <c r="FM490" s="56"/>
      <c r="FN490" s="56"/>
      <c r="FO490" s="56"/>
      <c r="FP490" s="56"/>
      <c r="FQ490" s="56"/>
      <c r="FR490" s="56"/>
      <c r="FS490" s="56"/>
      <c r="FT490" s="56"/>
      <c r="FU490" s="56"/>
      <c r="FV490" s="56"/>
      <c r="FW490" s="56"/>
      <c r="FX490" s="56"/>
      <c r="FY490" s="56"/>
      <c r="FZ490" s="56"/>
      <c r="GA490" s="56"/>
      <c r="GB490" s="56"/>
      <c r="GC490" s="56"/>
      <c r="GD490" s="56"/>
      <c r="GE490" s="56"/>
      <c r="GF490" s="56"/>
    </row>
    <row r="491" spans="1:188" s="1" customFormat="1" ht="15.75" x14ac:dyDescent="0.25">
      <c r="B491" s="7"/>
      <c r="C491" s="7"/>
      <c r="D491" s="7"/>
      <c r="E491" s="247"/>
      <c r="F491" s="247"/>
      <c r="G491" s="246"/>
      <c r="H491" s="141"/>
      <c r="I491" s="141"/>
      <c r="J491" s="242"/>
      <c r="K491" s="141"/>
      <c r="L491" s="242"/>
      <c r="M491" s="141"/>
      <c r="N491" s="242"/>
      <c r="O491" s="141"/>
      <c r="P491" s="242"/>
      <c r="Q491" s="141"/>
      <c r="R491" s="242"/>
      <c r="S491" s="141"/>
      <c r="T491" s="242"/>
      <c r="U491" s="141"/>
      <c r="V491" s="242"/>
      <c r="W491" s="141"/>
      <c r="X491" s="242" t="e">
        <f>+X53-36518014</f>
        <v>#REF!</v>
      </c>
      <c r="Y491" s="141"/>
      <c r="Z491" s="242" t="e">
        <f>+Z53-39387789</f>
        <v>#REF!</v>
      </c>
      <c r="AA491" s="141"/>
      <c r="AB491" s="242" t="e">
        <f>42566147-AB53</f>
        <v>#REF!</v>
      </c>
      <c r="AC491" s="141"/>
      <c r="AD491" s="141"/>
      <c r="AE491" s="141"/>
      <c r="AF491" s="141"/>
      <c r="AG491" s="141"/>
      <c r="AH491" s="141"/>
      <c r="AI491" s="141"/>
      <c r="AJ491" s="141"/>
      <c r="AK491" s="141"/>
      <c r="AL491" s="141"/>
      <c r="AM491" s="141"/>
      <c r="AN491" s="141"/>
      <c r="AO491" s="141"/>
      <c r="AP491" s="141"/>
      <c r="AQ491" s="141"/>
      <c r="AR491" s="141"/>
      <c r="AS491" s="141"/>
      <c r="AT491" s="141"/>
      <c r="AU491" s="141"/>
      <c r="AV491" s="141"/>
      <c r="AW491" s="141"/>
      <c r="AX491" s="141"/>
      <c r="AY491" s="141"/>
      <c r="AZ491" s="141"/>
      <c r="BA491" s="141"/>
      <c r="BB491" s="141"/>
      <c r="BC491" s="141"/>
      <c r="BD491" s="56"/>
      <c r="BE491" s="56"/>
      <c r="BF491" s="56"/>
      <c r="BG491" s="56"/>
      <c r="BH491" s="56"/>
      <c r="BI491" s="56"/>
      <c r="BJ491" s="56"/>
      <c r="BK491" s="56"/>
      <c r="BL491" s="56"/>
      <c r="BM491" s="56"/>
      <c r="BN491" s="56"/>
      <c r="BO491" s="56"/>
      <c r="BP491" s="56"/>
      <c r="BQ491" s="56"/>
      <c r="BR491" s="56"/>
      <c r="BS491" s="56"/>
      <c r="BT491" s="56"/>
      <c r="BU491" s="56"/>
      <c r="BV491" s="56"/>
      <c r="BW491" s="56"/>
      <c r="BX491" s="56"/>
      <c r="BY491" s="56"/>
      <c r="BZ491" s="56"/>
      <c r="CA491" s="56"/>
      <c r="CB491" s="56"/>
      <c r="CC491" s="56"/>
      <c r="CD491" s="56"/>
      <c r="CE491" s="56"/>
      <c r="CF491" s="56"/>
      <c r="CG491" s="56"/>
      <c r="CH491" s="56"/>
      <c r="CI491" s="56"/>
      <c r="CJ491" s="56"/>
      <c r="CK491" s="56"/>
      <c r="CL491" s="56"/>
      <c r="CM491" s="56"/>
      <c r="CN491" s="56"/>
      <c r="CO491" s="56"/>
      <c r="CP491" s="56"/>
      <c r="CQ491" s="56"/>
      <c r="CR491" s="56"/>
      <c r="CS491" s="56"/>
      <c r="CT491" s="56"/>
      <c r="CU491" s="56"/>
      <c r="CV491" s="56"/>
      <c r="CW491" s="56"/>
      <c r="CX491" s="56"/>
      <c r="CY491" s="56"/>
      <c r="CZ491" s="56"/>
      <c r="DA491" s="56"/>
      <c r="DB491" s="56"/>
      <c r="DC491" s="56"/>
      <c r="DD491" s="56"/>
      <c r="DE491" s="56"/>
      <c r="DF491" s="56"/>
      <c r="DG491" s="56"/>
      <c r="DH491" s="56"/>
      <c r="DI491" s="56"/>
      <c r="DJ491" s="56"/>
      <c r="DK491" s="56"/>
      <c r="DL491" s="56"/>
      <c r="DM491" s="56"/>
      <c r="DN491" s="56"/>
      <c r="DO491" s="56"/>
      <c r="DP491" s="56"/>
      <c r="DQ491" s="56"/>
      <c r="DR491" s="56"/>
      <c r="DS491" s="56"/>
      <c r="DT491" s="56"/>
      <c r="DU491" s="56"/>
      <c r="DV491" s="56"/>
      <c r="DW491" s="56"/>
      <c r="DX491" s="56"/>
      <c r="DY491" s="56"/>
      <c r="DZ491" s="56"/>
      <c r="EA491" s="56"/>
      <c r="EB491" s="56"/>
      <c r="EC491" s="56"/>
      <c r="ED491" s="56"/>
      <c r="EE491" s="56"/>
      <c r="EF491" s="56"/>
      <c r="EG491" s="56"/>
      <c r="EH491" s="56"/>
      <c r="EI491" s="56"/>
      <c r="EJ491" s="56"/>
      <c r="EK491" s="56"/>
      <c r="EL491" s="56"/>
      <c r="EM491" s="56"/>
      <c r="EN491" s="56"/>
      <c r="EO491" s="56"/>
      <c r="EP491" s="56"/>
      <c r="EQ491" s="56"/>
      <c r="ER491" s="56"/>
      <c r="ES491" s="56"/>
      <c r="ET491" s="56"/>
      <c r="EU491" s="56"/>
      <c r="EV491" s="56"/>
      <c r="EW491" s="56"/>
      <c r="EX491" s="56"/>
      <c r="EY491" s="56"/>
      <c r="EZ491" s="56"/>
      <c r="FA491" s="56"/>
      <c r="FB491" s="56"/>
      <c r="FC491" s="56"/>
      <c r="FD491" s="56"/>
      <c r="FE491" s="56"/>
      <c r="FF491" s="56"/>
      <c r="FG491" s="56"/>
      <c r="FH491" s="56"/>
      <c r="FI491" s="56"/>
      <c r="FJ491" s="56"/>
      <c r="FK491" s="56"/>
      <c r="FL491" s="56"/>
      <c r="FM491" s="56"/>
      <c r="FN491" s="56"/>
      <c r="FO491" s="56"/>
      <c r="FP491" s="56"/>
      <c r="FQ491" s="56"/>
      <c r="FR491" s="56"/>
      <c r="FS491" s="56"/>
      <c r="FT491" s="56"/>
      <c r="FU491" s="56"/>
      <c r="FV491" s="56"/>
      <c r="FW491" s="56"/>
      <c r="FX491" s="56"/>
      <c r="FY491" s="56"/>
      <c r="FZ491" s="56"/>
      <c r="GA491" s="56"/>
      <c r="GB491" s="56"/>
      <c r="GC491" s="56"/>
      <c r="GD491" s="56"/>
      <c r="GE491" s="56"/>
      <c r="GF491" s="56"/>
    </row>
    <row r="492" spans="1:188" s="1" customFormat="1" ht="15.75" x14ac:dyDescent="0.25">
      <c r="B492" s="7" t="s">
        <v>369</v>
      </c>
      <c r="C492" s="7"/>
      <c r="D492" s="7"/>
      <c r="E492" s="247"/>
      <c r="F492" s="247"/>
      <c r="G492" s="246"/>
      <c r="H492" s="141"/>
      <c r="I492" s="141"/>
      <c r="J492" s="242"/>
      <c r="K492" s="141"/>
      <c r="L492" s="242"/>
      <c r="M492" s="141"/>
      <c r="N492" s="242"/>
      <c r="O492" s="141"/>
      <c r="P492" s="242"/>
      <c r="Q492" s="141"/>
      <c r="R492" s="242"/>
      <c r="S492" s="141"/>
      <c r="T492" s="242"/>
      <c r="U492" s="141"/>
      <c r="V492" s="242"/>
      <c r="W492" s="141"/>
      <c r="X492" s="242"/>
      <c r="Y492" s="141"/>
      <c r="Z492" s="242"/>
      <c r="AA492" s="141"/>
      <c r="AB492" s="242" t="e">
        <f>+AB167-AB207-AB220-AB239</f>
        <v>#REF!</v>
      </c>
      <c r="AC492" s="141"/>
      <c r="AD492" s="141"/>
      <c r="AE492" s="141"/>
      <c r="AF492" s="141"/>
      <c r="AG492" s="141"/>
      <c r="AH492" s="141"/>
      <c r="AI492" s="141"/>
      <c r="AJ492" s="141"/>
      <c r="AK492" s="141"/>
      <c r="AL492" s="141"/>
      <c r="AM492" s="141"/>
      <c r="AN492" s="141"/>
      <c r="AO492" s="141"/>
      <c r="AP492" s="141"/>
      <c r="AQ492" s="141"/>
      <c r="AR492" s="141"/>
      <c r="AS492" s="141"/>
      <c r="AT492" s="141"/>
      <c r="AU492" s="141"/>
      <c r="AV492" s="141"/>
      <c r="AW492" s="141"/>
      <c r="AX492" s="141"/>
      <c r="AY492" s="141"/>
      <c r="AZ492" s="141"/>
      <c r="BA492" s="141"/>
      <c r="BB492" s="141"/>
      <c r="BC492" s="141"/>
      <c r="BD492" s="56"/>
      <c r="BE492" s="56"/>
      <c r="BF492" s="56"/>
      <c r="BG492" s="56"/>
      <c r="BH492" s="56"/>
      <c r="BI492" s="56"/>
      <c r="BJ492" s="56"/>
      <c r="BK492" s="56"/>
      <c r="BL492" s="56"/>
      <c r="BM492" s="56"/>
      <c r="BN492" s="56"/>
      <c r="BO492" s="56"/>
      <c r="BP492" s="56"/>
      <c r="BQ492" s="56"/>
      <c r="BR492" s="56"/>
      <c r="BS492" s="56"/>
      <c r="BT492" s="56"/>
      <c r="BU492" s="56"/>
      <c r="BV492" s="56"/>
      <c r="BW492" s="56"/>
      <c r="BX492" s="56"/>
      <c r="BY492" s="56"/>
      <c r="BZ492" s="56"/>
      <c r="CA492" s="56"/>
      <c r="CB492" s="56"/>
      <c r="CC492" s="56"/>
      <c r="CD492" s="56"/>
      <c r="CE492" s="56"/>
      <c r="CF492" s="56"/>
      <c r="CG492" s="56"/>
      <c r="CH492" s="56"/>
      <c r="CI492" s="56"/>
      <c r="CJ492" s="56"/>
      <c r="CK492" s="56"/>
      <c r="CL492" s="56"/>
      <c r="CM492" s="56"/>
      <c r="CN492" s="56"/>
      <c r="CO492" s="56"/>
      <c r="CP492" s="56"/>
      <c r="CQ492" s="56"/>
      <c r="CR492" s="56"/>
      <c r="CS492" s="56"/>
      <c r="CT492" s="56"/>
      <c r="CU492" s="56"/>
      <c r="CV492" s="56"/>
      <c r="CW492" s="56"/>
      <c r="CX492" s="56"/>
      <c r="CY492" s="56"/>
      <c r="CZ492" s="56"/>
      <c r="DA492" s="56"/>
      <c r="DB492" s="56"/>
      <c r="DC492" s="56"/>
      <c r="DD492" s="56"/>
      <c r="DE492" s="56"/>
      <c r="DF492" s="56"/>
      <c r="DG492" s="56"/>
      <c r="DH492" s="56"/>
      <c r="DI492" s="56"/>
      <c r="DJ492" s="56"/>
      <c r="DK492" s="56"/>
      <c r="DL492" s="56"/>
      <c r="DM492" s="56"/>
      <c r="DN492" s="56"/>
      <c r="DO492" s="56"/>
      <c r="DP492" s="56"/>
      <c r="DQ492" s="56"/>
      <c r="DR492" s="56"/>
      <c r="DS492" s="56"/>
      <c r="DT492" s="56"/>
      <c r="DU492" s="56"/>
      <c r="DV492" s="56"/>
      <c r="DW492" s="56"/>
      <c r="DX492" s="56"/>
      <c r="DY492" s="56"/>
      <c r="DZ492" s="56"/>
      <c r="EA492" s="56"/>
      <c r="EB492" s="56"/>
      <c r="EC492" s="56"/>
      <c r="ED492" s="56"/>
      <c r="EE492" s="56"/>
      <c r="EF492" s="56"/>
      <c r="EG492" s="56"/>
      <c r="EH492" s="56"/>
      <c r="EI492" s="56"/>
      <c r="EJ492" s="56"/>
      <c r="EK492" s="56"/>
      <c r="EL492" s="56"/>
      <c r="EM492" s="56"/>
      <c r="EN492" s="56"/>
      <c r="EO492" s="56"/>
      <c r="EP492" s="56"/>
      <c r="EQ492" s="56"/>
      <c r="ER492" s="56"/>
      <c r="ES492" s="56"/>
      <c r="ET492" s="56"/>
      <c r="EU492" s="56"/>
      <c r="EV492" s="56"/>
      <c r="EW492" s="56"/>
      <c r="EX492" s="56"/>
      <c r="EY492" s="56"/>
      <c r="EZ492" s="56"/>
      <c r="FA492" s="56"/>
      <c r="FB492" s="56"/>
      <c r="FC492" s="56"/>
      <c r="FD492" s="56"/>
      <c r="FE492" s="56"/>
      <c r="FF492" s="56"/>
      <c r="FG492" s="56"/>
      <c r="FH492" s="56"/>
      <c r="FI492" s="56"/>
      <c r="FJ492" s="56"/>
      <c r="FK492" s="56"/>
      <c r="FL492" s="56"/>
      <c r="FM492" s="56"/>
      <c r="FN492" s="56"/>
      <c r="FO492" s="56"/>
      <c r="FP492" s="56"/>
      <c r="FQ492" s="56"/>
      <c r="FR492" s="56"/>
      <c r="FS492" s="56"/>
      <c r="FT492" s="56"/>
      <c r="FU492" s="56"/>
      <c r="FV492" s="56"/>
      <c r="FW492" s="56"/>
      <c r="FX492" s="56"/>
      <c r="FY492" s="56"/>
      <c r="FZ492" s="56"/>
      <c r="GA492" s="56"/>
      <c r="GB492" s="56"/>
      <c r="GC492" s="56"/>
      <c r="GD492" s="56"/>
      <c r="GE492" s="56"/>
      <c r="GF492" s="56"/>
    </row>
    <row r="493" spans="1:188" s="1" customFormat="1" ht="15.75" x14ac:dyDescent="0.25">
      <c r="B493" s="7"/>
      <c r="C493" s="7"/>
      <c r="D493" s="7"/>
      <c r="E493" s="7"/>
      <c r="F493" s="248"/>
      <c r="G493" s="219"/>
      <c r="H493" s="141"/>
      <c r="I493" s="141"/>
      <c r="J493" s="242"/>
      <c r="K493" s="141"/>
      <c r="L493" s="242"/>
      <c r="M493" s="141"/>
      <c r="N493" s="242"/>
      <c r="O493" s="141"/>
      <c r="P493" s="242"/>
      <c r="Q493" s="141"/>
      <c r="R493" s="242"/>
      <c r="S493" s="141"/>
      <c r="T493" s="242"/>
      <c r="U493" s="141"/>
      <c r="V493" s="242"/>
      <c r="W493" s="141"/>
      <c r="X493" s="242"/>
      <c r="Y493" s="141"/>
      <c r="Z493" s="242"/>
      <c r="AA493" s="141"/>
      <c r="AB493" s="242" t="e">
        <f>+AB492+AB348+AB374+AB396</f>
        <v>#REF!</v>
      </c>
      <c r="AC493" s="141"/>
      <c r="AD493" s="141"/>
      <c r="AE493" s="141"/>
      <c r="AF493" s="141"/>
      <c r="AG493" s="141"/>
      <c r="AH493" s="141"/>
      <c r="AI493" s="141"/>
      <c r="AJ493" s="141"/>
      <c r="AK493" s="141"/>
      <c r="AL493" s="141"/>
      <c r="AM493" s="141"/>
      <c r="AN493" s="141"/>
      <c r="AO493" s="141"/>
      <c r="AP493" s="141"/>
      <c r="AQ493" s="141"/>
      <c r="AR493" s="141"/>
      <c r="AS493" s="141"/>
      <c r="AT493" s="141"/>
      <c r="AU493" s="141"/>
      <c r="AV493" s="141"/>
      <c r="AW493" s="141"/>
      <c r="AX493" s="141"/>
      <c r="AY493" s="141"/>
      <c r="AZ493" s="141"/>
      <c r="BA493" s="141"/>
      <c r="BB493" s="141"/>
      <c r="BC493" s="141"/>
      <c r="BD493" s="56"/>
      <c r="BE493" s="56"/>
      <c r="BF493" s="56"/>
      <c r="BG493" s="56"/>
      <c r="BH493" s="56"/>
      <c r="BI493" s="56"/>
      <c r="BJ493" s="56"/>
      <c r="BK493" s="56"/>
      <c r="BL493" s="56"/>
      <c r="BM493" s="56"/>
      <c r="BN493" s="56"/>
      <c r="BO493" s="56"/>
      <c r="BP493" s="56"/>
      <c r="BQ493" s="56"/>
      <c r="BR493" s="56"/>
      <c r="BS493" s="56"/>
      <c r="BT493" s="56"/>
      <c r="BU493" s="56"/>
      <c r="BV493" s="56"/>
      <c r="BW493" s="56"/>
      <c r="BX493" s="56"/>
      <c r="BY493" s="56"/>
      <c r="BZ493" s="56"/>
      <c r="CA493" s="56"/>
      <c r="CB493" s="56"/>
      <c r="CC493" s="56"/>
      <c r="CD493" s="56"/>
      <c r="CE493" s="56"/>
      <c r="CF493" s="56"/>
      <c r="CG493" s="56"/>
      <c r="CH493" s="56"/>
      <c r="CI493" s="56"/>
      <c r="CJ493" s="56"/>
      <c r="CK493" s="56"/>
      <c r="CL493" s="56"/>
      <c r="CM493" s="56"/>
      <c r="CN493" s="56"/>
      <c r="CO493" s="56"/>
      <c r="CP493" s="56"/>
      <c r="CQ493" s="56"/>
      <c r="CR493" s="56"/>
      <c r="CS493" s="56"/>
      <c r="CT493" s="56"/>
      <c r="CU493" s="56"/>
      <c r="CV493" s="56"/>
      <c r="CW493" s="56"/>
      <c r="CX493" s="56"/>
      <c r="CY493" s="56"/>
      <c r="CZ493" s="56"/>
      <c r="DA493" s="56"/>
      <c r="DB493" s="56"/>
      <c r="DC493" s="56"/>
      <c r="DD493" s="56"/>
      <c r="DE493" s="56"/>
      <c r="DF493" s="56"/>
      <c r="DG493" s="56"/>
      <c r="DH493" s="56"/>
      <c r="DI493" s="56"/>
      <c r="DJ493" s="56"/>
      <c r="DK493" s="56"/>
      <c r="DL493" s="56"/>
      <c r="DM493" s="56"/>
      <c r="DN493" s="56"/>
      <c r="DO493" s="56"/>
      <c r="DP493" s="56"/>
      <c r="DQ493" s="56"/>
      <c r="DR493" s="56"/>
      <c r="DS493" s="56"/>
      <c r="DT493" s="56"/>
      <c r="DU493" s="56"/>
      <c r="DV493" s="56"/>
      <c r="DW493" s="56"/>
      <c r="DX493" s="56"/>
      <c r="DY493" s="56"/>
      <c r="DZ493" s="56"/>
      <c r="EA493" s="56"/>
      <c r="EB493" s="56"/>
      <c r="EC493" s="56"/>
      <c r="ED493" s="56"/>
      <c r="EE493" s="56"/>
      <c r="EF493" s="56"/>
      <c r="EG493" s="56"/>
      <c r="EH493" s="56"/>
      <c r="EI493" s="56"/>
      <c r="EJ493" s="56"/>
      <c r="EK493" s="56"/>
      <c r="EL493" s="56"/>
      <c r="EM493" s="56"/>
      <c r="EN493" s="56"/>
      <c r="EO493" s="56"/>
      <c r="EP493" s="56"/>
      <c r="EQ493" s="56"/>
      <c r="ER493" s="56"/>
      <c r="ES493" s="56"/>
      <c r="ET493" s="56"/>
      <c r="EU493" s="56"/>
      <c r="EV493" s="56"/>
      <c r="EW493" s="56"/>
      <c r="EX493" s="56"/>
      <c r="EY493" s="56"/>
      <c r="EZ493" s="56"/>
      <c r="FA493" s="56"/>
      <c r="FB493" s="56"/>
      <c r="FC493" s="56"/>
      <c r="FD493" s="56"/>
      <c r="FE493" s="56"/>
      <c r="FF493" s="56"/>
      <c r="FG493" s="56"/>
      <c r="FH493" s="56"/>
      <c r="FI493" s="56"/>
      <c r="FJ493" s="56"/>
      <c r="FK493" s="56"/>
      <c r="FL493" s="56"/>
      <c r="FM493" s="56"/>
      <c r="FN493" s="56"/>
      <c r="FO493" s="56"/>
      <c r="FP493" s="56"/>
      <c r="FQ493" s="56"/>
      <c r="FR493" s="56"/>
      <c r="FS493" s="56"/>
      <c r="FT493" s="56"/>
      <c r="FU493" s="56"/>
      <c r="FV493" s="56"/>
      <c r="FW493" s="56"/>
      <c r="FX493" s="56"/>
      <c r="FY493" s="56"/>
      <c r="FZ493" s="56"/>
      <c r="GA493" s="56"/>
      <c r="GB493" s="56"/>
      <c r="GC493" s="56"/>
      <c r="GD493" s="56"/>
      <c r="GE493" s="56"/>
      <c r="GF493" s="56"/>
    </row>
    <row r="494" spans="1:188" s="1" customFormat="1" ht="15.75" x14ac:dyDescent="0.25">
      <c r="B494" s="7" t="s">
        <v>370</v>
      </c>
      <c r="C494" s="7"/>
      <c r="D494" s="7"/>
      <c r="E494" s="7"/>
      <c r="F494" s="248" t="s">
        <v>372</v>
      </c>
      <c r="G494" s="219"/>
      <c r="H494" s="141"/>
      <c r="I494" s="141"/>
      <c r="J494" s="242"/>
      <c r="K494" s="141"/>
      <c r="L494" s="242"/>
      <c r="M494" s="141"/>
      <c r="N494" s="242"/>
      <c r="O494" s="141"/>
      <c r="P494" s="242"/>
      <c r="Q494" s="141"/>
      <c r="R494" s="242"/>
      <c r="S494" s="141"/>
      <c r="T494" s="242"/>
      <c r="U494" s="141"/>
      <c r="V494" s="242"/>
      <c r="W494" s="141"/>
      <c r="X494" s="242"/>
      <c r="Y494" s="141"/>
      <c r="Z494" s="242"/>
      <c r="AA494" s="141"/>
      <c r="AB494" s="242" t="e">
        <f>+AB348+AB374+AB377+AB396+AB492</f>
        <v>#REF!</v>
      </c>
      <c r="AC494" s="141"/>
      <c r="AD494" s="141"/>
      <c r="AE494" s="141"/>
      <c r="AF494" s="141"/>
      <c r="AG494" s="141"/>
      <c r="AH494" s="141"/>
      <c r="AI494" s="141"/>
      <c r="AJ494" s="141"/>
      <c r="AK494" s="141"/>
      <c r="AL494" s="141"/>
      <c r="AM494" s="141"/>
      <c r="AN494" s="141"/>
      <c r="AO494" s="141"/>
      <c r="AP494" s="141"/>
      <c r="AQ494" s="141"/>
      <c r="AR494" s="141"/>
      <c r="AS494" s="141"/>
      <c r="AT494" s="141"/>
      <c r="AU494" s="141"/>
      <c r="AV494" s="141"/>
      <c r="AW494" s="141"/>
      <c r="AX494" s="141"/>
      <c r="AY494" s="141"/>
      <c r="AZ494" s="141"/>
      <c r="BA494" s="141"/>
      <c r="BB494" s="141"/>
      <c r="BC494" s="141"/>
      <c r="BD494" s="56"/>
      <c r="BE494" s="56"/>
      <c r="BF494" s="56"/>
      <c r="BG494" s="56"/>
      <c r="BH494" s="56"/>
      <c r="BI494" s="56"/>
      <c r="BJ494" s="56"/>
      <c r="BK494" s="56"/>
      <c r="BL494" s="56"/>
      <c r="BM494" s="56"/>
      <c r="BN494" s="56"/>
      <c r="BO494" s="56"/>
      <c r="BP494" s="56"/>
      <c r="BQ494" s="56"/>
      <c r="BR494" s="56"/>
      <c r="BS494" s="56"/>
      <c r="BT494" s="56"/>
      <c r="BU494" s="56"/>
      <c r="BV494" s="56"/>
      <c r="BW494" s="56"/>
      <c r="BX494" s="56"/>
      <c r="BY494" s="56"/>
      <c r="BZ494" s="56"/>
      <c r="CA494" s="56"/>
      <c r="CB494" s="56"/>
      <c r="CC494" s="56"/>
      <c r="CD494" s="56"/>
      <c r="CE494" s="56"/>
      <c r="CF494" s="56"/>
      <c r="CG494" s="56"/>
      <c r="CH494" s="56"/>
      <c r="CI494" s="56"/>
      <c r="CJ494" s="56"/>
      <c r="CK494" s="56"/>
      <c r="CL494" s="56"/>
      <c r="CM494" s="56"/>
      <c r="CN494" s="56"/>
      <c r="CO494" s="56"/>
      <c r="CP494" s="56"/>
      <c r="CQ494" s="56"/>
      <c r="CR494" s="56"/>
      <c r="CS494" s="56"/>
      <c r="CT494" s="56"/>
      <c r="CU494" s="56"/>
      <c r="CV494" s="56"/>
      <c r="CW494" s="56"/>
      <c r="CX494" s="56"/>
      <c r="CY494" s="56"/>
      <c r="CZ494" s="56"/>
      <c r="DA494" s="56"/>
      <c r="DB494" s="56"/>
      <c r="DC494" s="56"/>
      <c r="DD494" s="56"/>
      <c r="DE494" s="56"/>
      <c r="DF494" s="56"/>
      <c r="DG494" s="56"/>
      <c r="DH494" s="56"/>
      <c r="DI494" s="56"/>
      <c r="DJ494" s="56"/>
      <c r="DK494" s="56"/>
      <c r="DL494" s="56"/>
      <c r="DM494" s="56"/>
      <c r="DN494" s="56"/>
      <c r="DO494" s="56"/>
      <c r="DP494" s="56"/>
      <c r="DQ494" s="56"/>
      <c r="DR494" s="56"/>
      <c r="DS494" s="56"/>
      <c r="DT494" s="56"/>
      <c r="DU494" s="56"/>
      <c r="DV494" s="56"/>
      <c r="DW494" s="56"/>
      <c r="DX494" s="56"/>
      <c r="DY494" s="56"/>
      <c r="DZ494" s="56"/>
      <c r="EA494" s="56"/>
      <c r="EB494" s="56"/>
      <c r="EC494" s="56"/>
      <c r="ED494" s="56"/>
      <c r="EE494" s="56"/>
      <c r="EF494" s="56"/>
      <c r="EG494" s="56"/>
      <c r="EH494" s="56"/>
      <c r="EI494" s="56"/>
      <c r="EJ494" s="56"/>
      <c r="EK494" s="56"/>
      <c r="EL494" s="56"/>
      <c r="EM494" s="56"/>
      <c r="EN494" s="56"/>
      <c r="EO494" s="56"/>
      <c r="EP494" s="56"/>
      <c r="EQ494" s="56"/>
      <c r="ER494" s="56"/>
      <c r="ES494" s="56"/>
      <c r="ET494" s="56"/>
      <c r="EU494" s="56"/>
      <c r="EV494" s="56"/>
      <c r="EW494" s="56"/>
      <c r="EX494" s="56"/>
      <c r="EY494" s="56"/>
      <c r="EZ494" s="56"/>
      <c r="FA494" s="56"/>
      <c r="FB494" s="56"/>
      <c r="FC494" s="56"/>
      <c r="FD494" s="56"/>
      <c r="FE494" s="56"/>
      <c r="FF494" s="56"/>
      <c r="FG494" s="56"/>
      <c r="FH494" s="56"/>
      <c r="FI494" s="56"/>
      <c r="FJ494" s="56"/>
      <c r="FK494" s="56"/>
      <c r="FL494" s="56"/>
      <c r="FM494" s="56"/>
      <c r="FN494" s="56"/>
      <c r="FO494" s="56"/>
      <c r="FP494" s="56"/>
      <c r="FQ494" s="56"/>
      <c r="FR494" s="56"/>
      <c r="FS494" s="56"/>
      <c r="FT494" s="56"/>
      <c r="FU494" s="56"/>
      <c r="FV494" s="56"/>
      <c r="FW494" s="56"/>
      <c r="FX494" s="56"/>
      <c r="FY494" s="56"/>
      <c r="FZ494" s="56"/>
      <c r="GA494" s="56"/>
      <c r="GB494" s="56"/>
      <c r="GC494" s="56"/>
      <c r="GD494" s="56"/>
      <c r="GE494" s="56"/>
      <c r="GF494" s="56"/>
    </row>
    <row r="495" spans="1:188" s="1" customFormat="1" ht="15.75" x14ac:dyDescent="0.25">
      <c r="B495" s="7"/>
      <c r="C495" s="7"/>
      <c r="D495" s="7"/>
      <c r="E495" s="7"/>
      <c r="F495" s="248"/>
      <c r="G495" s="219"/>
      <c r="H495" s="141"/>
      <c r="I495" s="141"/>
      <c r="J495" s="242"/>
      <c r="K495" s="141"/>
      <c r="L495" s="242"/>
      <c r="M495" s="141"/>
      <c r="N495" s="242"/>
      <c r="O495" s="141"/>
      <c r="P495" s="242"/>
      <c r="Q495" s="141"/>
      <c r="R495" s="242"/>
      <c r="S495" s="141"/>
      <c r="T495" s="242"/>
      <c r="U495" s="141"/>
      <c r="V495" s="242"/>
      <c r="W495" s="141"/>
      <c r="X495" s="242"/>
      <c r="Y495" s="141"/>
      <c r="Z495" s="242"/>
      <c r="AA495" s="141"/>
      <c r="AB495" s="242"/>
      <c r="AC495" s="141"/>
      <c r="AD495" s="141"/>
      <c r="AE495" s="141"/>
      <c r="AF495" s="141"/>
      <c r="AG495" s="141"/>
      <c r="AH495" s="141"/>
      <c r="AI495" s="141"/>
      <c r="AJ495" s="141"/>
      <c r="AK495" s="141"/>
      <c r="AL495" s="141"/>
      <c r="AM495" s="141"/>
      <c r="AN495" s="141"/>
      <c r="AO495" s="141"/>
      <c r="AP495" s="141"/>
      <c r="AQ495" s="141"/>
      <c r="AR495" s="141"/>
      <c r="AS495" s="141"/>
      <c r="AT495" s="141"/>
      <c r="AU495" s="141"/>
      <c r="AV495" s="141"/>
      <c r="AW495" s="141"/>
      <c r="AX495" s="141"/>
      <c r="AY495" s="141"/>
      <c r="AZ495" s="141"/>
      <c r="BA495" s="141"/>
      <c r="BB495" s="141"/>
      <c r="BC495" s="141"/>
      <c r="BD495" s="56"/>
      <c r="BE495" s="56"/>
      <c r="BF495" s="56"/>
      <c r="BG495" s="56"/>
      <c r="BH495" s="56"/>
      <c r="BI495" s="56"/>
      <c r="BJ495" s="56"/>
      <c r="BK495" s="56"/>
      <c r="BL495" s="56"/>
      <c r="BM495" s="56"/>
      <c r="BN495" s="56"/>
      <c r="BO495" s="56"/>
      <c r="BP495" s="56"/>
      <c r="BQ495" s="56"/>
      <c r="BR495" s="56"/>
      <c r="BS495" s="56"/>
      <c r="BT495" s="56"/>
      <c r="BU495" s="56"/>
      <c r="BV495" s="56"/>
      <c r="BW495" s="56"/>
      <c r="BX495" s="56"/>
      <c r="BY495" s="56"/>
      <c r="BZ495" s="56"/>
      <c r="CA495" s="56"/>
      <c r="CB495" s="56"/>
      <c r="CC495" s="56"/>
      <c r="CD495" s="56"/>
      <c r="CE495" s="56"/>
      <c r="CF495" s="56"/>
      <c r="CG495" s="56"/>
      <c r="CH495" s="56"/>
      <c r="CI495" s="56"/>
      <c r="CJ495" s="56"/>
      <c r="CK495" s="56"/>
      <c r="CL495" s="56"/>
      <c r="CM495" s="56"/>
      <c r="CN495" s="56"/>
      <c r="CO495" s="56"/>
      <c r="CP495" s="56"/>
      <c r="CQ495" s="56"/>
      <c r="CR495" s="56"/>
      <c r="CS495" s="56"/>
      <c r="CT495" s="56"/>
      <c r="CU495" s="56"/>
      <c r="CV495" s="56"/>
      <c r="CW495" s="56"/>
      <c r="CX495" s="56"/>
      <c r="CY495" s="56"/>
      <c r="CZ495" s="56"/>
      <c r="DA495" s="56"/>
      <c r="DB495" s="56"/>
      <c r="DC495" s="56"/>
      <c r="DD495" s="56"/>
      <c r="DE495" s="56"/>
      <c r="DF495" s="56"/>
      <c r="DG495" s="56"/>
      <c r="DH495" s="56"/>
      <c r="DI495" s="56"/>
      <c r="DJ495" s="56"/>
      <c r="DK495" s="56"/>
      <c r="DL495" s="56"/>
      <c r="DM495" s="56"/>
      <c r="DN495" s="56"/>
      <c r="DO495" s="56"/>
      <c r="DP495" s="56"/>
      <c r="DQ495" s="56"/>
      <c r="DR495" s="56"/>
      <c r="DS495" s="56"/>
      <c r="DT495" s="56"/>
      <c r="DU495" s="56"/>
      <c r="DV495" s="56"/>
      <c r="DW495" s="56"/>
      <c r="DX495" s="56"/>
      <c r="DY495" s="56"/>
      <c r="DZ495" s="56"/>
      <c r="EA495" s="56"/>
      <c r="EB495" s="56"/>
      <c r="EC495" s="56"/>
      <c r="ED495" s="56"/>
      <c r="EE495" s="56"/>
      <c r="EF495" s="56"/>
      <c r="EG495" s="56"/>
      <c r="EH495" s="56"/>
      <c r="EI495" s="56"/>
      <c r="EJ495" s="56"/>
      <c r="EK495" s="56"/>
      <c r="EL495" s="56"/>
      <c r="EM495" s="56"/>
      <c r="EN495" s="56"/>
      <c r="EO495" s="56"/>
      <c r="EP495" s="56"/>
      <c r="EQ495" s="56"/>
      <c r="ER495" s="56"/>
      <c r="ES495" s="56"/>
      <c r="ET495" s="56"/>
      <c r="EU495" s="56"/>
      <c r="EV495" s="56"/>
      <c r="EW495" s="56"/>
      <c r="EX495" s="56"/>
      <c r="EY495" s="56"/>
      <c r="EZ495" s="56"/>
      <c r="FA495" s="56"/>
      <c r="FB495" s="56"/>
      <c r="FC495" s="56"/>
      <c r="FD495" s="56"/>
      <c r="FE495" s="56"/>
      <c r="FF495" s="56"/>
      <c r="FG495" s="56"/>
      <c r="FH495" s="56"/>
      <c r="FI495" s="56"/>
      <c r="FJ495" s="56"/>
      <c r="FK495" s="56"/>
      <c r="FL495" s="56"/>
      <c r="FM495" s="56"/>
      <c r="FN495" s="56"/>
      <c r="FO495" s="56"/>
      <c r="FP495" s="56"/>
      <c r="FQ495" s="56"/>
      <c r="FR495" s="56"/>
      <c r="FS495" s="56"/>
      <c r="FT495" s="56"/>
      <c r="FU495" s="56"/>
      <c r="FV495" s="56"/>
      <c r="FW495" s="56"/>
      <c r="FX495" s="56"/>
      <c r="FY495" s="56"/>
      <c r="FZ495" s="56"/>
      <c r="GA495" s="56"/>
      <c r="GB495" s="56"/>
      <c r="GC495" s="56"/>
      <c r="GD495" s="56"/>
      <c r="GE495" s="56"/>
      <c r="GF495" s="56"/>
    </row>
    <row r="496" spans="1:188" s="1" customFormat="1" ht="15.75" x14ac:dyDescent="0.25">
      <c r="B496" s="7"/>
      <c r="C496" s="7"/>
      <c r="D496" s="7"/>
      <c r="E496" s="7"/>
      <c r="F496" s="248"/>
      <c r="G496" s="219"/>
      <c r="H496" s="141"/>
      <c r="I496" s="141"/>
      <c r="J496" s="242"/>
      <c r="K496" s="141"/>
      <c r="L496" s="242"/>
      <c r="M496" s="141"/>
      <c r="N496" s="242"/>
      <c r="O496" s="141"/>
      <c r="P496" s="242"/>
      <c r="Q496" s="141"/>
      <c r="R496" s="242"/>
      <c r="S496" s="141"/>
      <c r="T496" s="242"/>
      <c r="U496" s="141"/>
      <c r="V496" s="242"/>
      <c r="W496" s="141"/>
      <c r="X496" s="242"/>
      <c r="Y496" s="141"/>
      <c r="Z496" s="242"/>
      <c r="AA496" s="141"/>
      <c r="AB496" s="242"/>
      <c r="AC496" s="141"/>
      <c r="AD496" s="141"/>
      <c r="AE496" s="141"/>
      <c r="AF496" s="141"/>
      <c r="AG496" s="141"/>
      <c r="AH496" s="141"/>
      <c r="AI496" s="141"/>
      <c r="AJ496" s="141"/>
      <c r="AK496" s="141"/>
      <c r="AL496" s="141"/>
      <c r="AM496" s="141"/>
      <c r="AN496" s="141"/>
      <c r="AO496" s="141"/>
      <c r="AP496" s="141"/>
      <c r="AQ496" s="141"/>
      <c r="AR496" s="141"/>
      <c r="AS496" s="141"/>
      <c r="AT496" s="141"/>
      <c r="AU496" s="141"/>
      <c r="AV496" s="141"/>
      <c r="AW496" s="141"/>
      <c r="AX496" s="141"/>
      <c r="AY496" s="141"/>
      <c r="AZ496" s="141"/>
      <c r="BA496" s="141"/>
      <c r="BB496" s="141"/>
      <c r="BC496" s="141"/>
      <c r="BD496" s="56"/>
      <c r="BE496" s="56"/>
      <c r="BF496" s="56"/>
      <c r="BG496" s="56"/>
      <c r="BH496" s="56"/>
      <c r="BI496" s="56"/>
      <c r="BJ496" s="56"/>
      <c r="BK496" s="56"/>
      <c r="BL496" s="56"/>
      <c r="BM496" s="56"/>
      <c r="BN496" s="56"/>
      <c r="BO496" s="56"/>
      <c r="BP496" s="56"/>
      <c r="BQ496" s="56"/>
      <c r="BR496" s="56"/>
      <c r="BS496" s="56"/>
      <c r="BT496" s="56"/>
      <c r="BU496" s="56"/>
      <c r="BV496" s="56"/>
      <c r="BW496" s="56"/>
      <c r="BX496" s="56"/>
      <c r="BY496" s="56"/>
      <c r="BZ496" s="56"/>
      <c r="CA496" s="56"/>
      <c r="CB496" s="56"/>
      <c r="CC496" s="56"/>
      <c r="CD496" s="56"/>
      <c r="CE496" s="56"/>
      <c r="CF496" s="56"/>
      <c r="CG496" s="56"/>
      <c r="CH496" s="56"/>
      <c r="CI496" s="56"/>
      <c r="CJ496" s="56"/>
      <c r="CK496" s="56"/>
      <c r="CL496" s="56"/>
      <c r="CM496" s="56"/>
      <c r="CN496" s="56"/>
      <c r="CO496" s="56"/>
      <c r="CP496" s="56"/>
      <c r="CQ496" s="56"/>
      <c r="CR496" s="56"/>
      <c r="CS496" s="56"/>
      <c r="CT496" s="56"/>
      <c r="CU496" s="56"/>
      <c r="CV496" s="56"/>
      <c r="CW496" s="56"/>
      <c r="CX496" s="56"/>
      <c r="CY496" s="56"/>
      <c r="CZ496" s="56"/>
      <c r="DA496" s="56"/>
      <c r="DB496" s="56"/>
      <c r="DC496" s="56"/>
      <c r="DD496" s="56"/>
      <c r="DE496" s="56"/>
      <c r="DF496" s="56"/>
      <c r="DG496" s="56"/>
      <c r="DH496" s="56"/>
      <c r="DI496" s="56"/>
      <c r="DJ496" s="56"/>
      <c r="DK496" s="56"/>
      <c r="DL496" s="56"/>
      <c r="DM496" s="56"/>
      <c r="DN496" s="56"/>
      <c r="DO496" s="56"/>
      <c r="DP496" s="56"/>
      <c r="DQ496" s="56"/>
      <c r="DR496" s="56"/>
      <c r="DS496" s="56"/>
      <c r="DT496" s="56"/>
      <c r="DU496" s="56"/>
      <c r="DV496" s="56"/>
      <c r="DW496" s="56"/>
      <c r="DX496" s="56"/>
      <c r="DY496" s="56"/>
      <c r="DZ496" s="56"/>
      <c r="EA496" s="56"/>
      <c r="EB496" s="56"/>
      <c r="EC496" s="56"/>
      <c r="ED496" s="56"/>
      <c r="EE496" s="56"/>
      <c r="EF496" s="56"/>
      <c r="EG496" s="56"/>
      <c r="EH496" s="56"/>
      <c r="EI496" s="56"/>
      <c r="EJ496" s="56"/>
      <c r="EK496" s="56"/>
      <c r="EL496" s="56"/>
      <c r="EM496" s="56"/>
      <c r="EN496" s="56"/>
      <c r="EO496" s="56"/>
      <c r="EP496" s="56"/>
      <c r="EQ496" s="56"/>
      <c r="ER496" s="56"/>
      <c r="ES496" s="56"/>
      <c r="ET496" s="56"/>
      <c r="EU496" s="56"/>
      <c r="EV496" s="56"/>
      <c r="EW496" s="56"/>
      <c r="EX496" s="56"/>
      <c r="EY496" s="56"/>
      <c r="EZ496" s="56"/>
      <c r="FA496" s="56"/>
      <c r="FB496" s="56"/>
      <c r="FC496" s="56"/>
      <c r="FD496" s="56"/>
      <c r="FE496" s="56"/>
      <c r="FF496" s="56"/>
      <c r="FG496" s="56"/>
      <c r="FH496" s="56"/>
      <c r="FI496" s="56"/>
      <c r="FJ496" s="56"/>
      <c r="FK496" s="56"/>
      <c r="FL496" s="56"/>
      <c r="FM496" s="56"/>
      <c r="FN496" s="56"/>
      <c r="FO496" s="56"/>
      <c r="FP496" s="56"/>
      <c r="FQ496" s="56"/>
      <c r="FR496" s="56"/>
      <c r="FS496" s="56"/>
      <c r="FT496" s="56"/>
      <c r="FU496" s="56"/>
      <c r="FV496" s="56"/>
      <c r="FW496" s="56"/>
      <c r="FX496" s="56"/>
      <c r="FY496" s="56"/>
      <c r="FZ496" s="56"/>
      <c r="GA496" s="56"/>
      <c r="GB496" s="56"/>
      <c r="GC496" s="56"/>
      <c r="GD496" s="56"/>
      <c r="GE496" s="56"/>
      <c r="GF496" s="56"/>
    </row>
    <row r="497" spans="1:188" s="1" customFormat="1" ht="15.75" x14ac:dyDescent="0.25">
      <c r="B497" s="7"/>
      <c r="C497" s="7"/>
      <c r="D497" s="7"/>
      <c r="E497" s="7"/>
      <c r="F497" s="248" t="s">
        <v>371</v>
      </c>
      <c r="G497" s="219"/>
      <c r="H497" s="141"/>
      <c r="I497" s="141"/>
      <c r="J497" s="242"/>
      <c r="K497" s="141"/>
      <c r="L497" s="242"/>
      <c r="M497" s="141"/>
      <c r="N497" s="242"/>
      <c r="O497" s="141"/>
      <c r="P497" s="242"/>
      <c r="Q497" s="141"/>
      <c r="R497" s="242"/>
      <c r="S497" s="141"/>
      <c r="T497" s="242"/>
      <c r="U497" s="141"/>
      <c r="V497" s="242"/>
      <c r="W497" s="141"/>
      <c r="X497" s="242"/>
      <c r="Y497" s="141"/>
      <c r="Z497" s="242"/>
      <c r="AA497" s="141"/>
      <c r="AB497" s="242"/>
      <c r="AC497" s="141"/>
      <c r="AD497" s="141"/>
      <c r="AE497" s="141"/>
      <c r="AF497" s="141"/>
      <c r="AG497" s="141"/>
      <c r="AH497" s="141"/>
      <c r="AI497" s="141"/>
      <c r="AJ497" s="141"/>
      <c r="AK497" s="141"/>
      <c r="AL497" s="141"/>
      <c r="AM497" s="141"/>
      <c r="AN497" s="141"/>
      <c r="AO497" s="141"/>
      <c r="AP497" s="141"/>
      <c r="AQ497" s="141"/>
      <c r="AR497" s="141"/>
      <c r="AS497" s="141"/>
      <c r="AT497" s="141"/>
      <c r="AU497" s="141"/>
      <c r="AV497" s="141"/>
      <c r="AW497" s="141"/>
      <c r="AX497" s="141"/>
      <c r="AY497" s="141"/>
      <c r="AZ497" s="141"/>
      <c r="BA497" s="141"/>
      <c r="BB497" s="141"/>
      <c r="BC497" s="141"/>
      <c r="BD497" s="56"/>
      <c r="BE497" s="56"/>
      <c r="BF497" s="56"/>
      <c r="BG497" s="56"/>
      <c r="BH497" s="56"/>
      <c r="BI497" s="56"/>
      <c r="BJ497" s="56"/>
      <c r="BK497" s="56"/>
      <c r="BL497" s="56"/>
      <c r="BM497" s="56"/>
      <c r="BN497" s="56"/>
      <c r="BO497" s="56"/>
      <c r="BP497" s="56"/>
      <c r="BQ497" s="56"/>
      <c r="BR497" s="56"/>
      <c r="BS497" s="56"/>
      <c r="BT497" s="56"/>
      <c r="BU497" s="56"/>
      <c r="BV497" s="56"/>
      <c r="BW497" s="56"/>
      <c r="BX497" s="56"/>
      <c r="BY497" s="56"/>
      <c r="BZ497" s="56"/>
      <c r="CA497" s="56"/>
      <c r="CB497" s="56"/>
      <c r="CC497" s="56"/>
      <c r="CD497" s="56"/>
      <c r="CE497" s="56"/>
      <c r="CF497" s="56"/>
      <c r="CG497" s="56"/>
      <c r="CH497" s="56"/>
      <c r="CI497" s="56"/>
      <c r="CJ497" s="56"/>
      <c r="CK497" s="56"/>
      <c r="CL497" s="56"/>
      <c r="CM497" s="56"/>
      <c r="CN497" s="56"/>
      <c r="CO497" s="56"/>
      <c r="CP497" s="56"/>
      <c r="CQ497" s="56"/>
      <c r="CR497" s="56"/>
      <c r="CS497" s="56"/>
      <c r="CT497" s="56"/>
      <c r="CU497" s="56"/>
      <c r="CV497" s="56"/>
      <c r="CW497" s="56"/>
      <c r="CX497" s="56"/>
      <c r="CY497" s="56"/>
      <c r="CZ497" s="56"/>
      <c r="DA497" s="56"/>
      <c r="DB497" s="56"/>
      <c r="DC497" s="56"/>
      <c r="DD497" s="56"/>
      <c r="DE497" s="56"/>
      <c r="DF497" s="56"/>
      <c r="DG497" s="56"/>
      <c r="DH497" s="56"/>
      <c r="DI497" s="56"/>
      <c r="DJ497" s="56"/>
      <c r="DK497" s="56"/>
      <c r="DL497" s="56"/>
      <c r="DM497" s="56"/>
      <c r="DN497" s="56"/>
      <c r="DO497" s="56"/>
      <c r="DP497" s="56"/>
      <c r="DQ497" s="56"/>
      <c r="DR497" s="56"/>
      <c r="DS497" s="56"/>
      <c r="DT497" s="56"/>
      <c r="DU497" s="56"/>
      <c r="DV497" s="56"/>
      <c r="DW497" s="56"/>
      <c r="DX497" s="56"/>
      <c r="DY497" s="56"/>
      <c r="DZ497" s="56"/>
      <c r="EA497" s="56"/>
      <c r="EB497" s="56"/>
      <c r="EC497" s="56"/>
      <c r="ED497" s="56"/>
      <c r="EE497" s="56"/>
      <c r="EF497" s="56"/>
      <c r="EG497" s="56"/>
      <c r="EH497" s="56"/>
      <c r="EI497" s="56"/>
      <c r="EJ497" s="56"/>
      <c r="EK497" s="56"/>
      <c r="EL497" s="56"/>
      <c r="EM497" s="56"/>
      <c r="EN497" s="56"/>
      <c r="EO497" s="56"/>
      <c r="EP497" s="56"/>
      <c r="EQ497" s="56"/>
      <c r="ER497" s="56"/>
      <c r="ES497" s="56"/>
      <c r="ET497" s="56"/>
      <c r="EU497" s="56"/>
      <c r="EV497" s="56"/>
      <c r="EW497" s="56"/>
      <c r="EX497" s="56"/>
      <c r="EY497" s="56"/>
      <c r="EZ497" s="56"/>
      <c r="FA497" s="56"/>
      <c r="FB497" s="56"/>
      <c r="FC497" s="56"/>
      <c r="FD497" s="56"/>
      <c r="FE497" s="56"/>
      <c r="FF497" s="56"/>
      <c r="FG497" s="56"/>
      <c r="FH497" s="56"/>
      <c r="FI497" s="56"/>
      <c r="FJ497" s="56"/>
      <c r="FK497" s="56"/>
      <c r="FL497" s="56"/>
      <c r="FM497" s="56"/>
      <c r="FN497" s="56"/>
      <c r="FO497" s="56"/>
      <c r="FP497" s="56"/>
      <c r="FQ497" s="56"/>
      <c r="FR497" s="56"/>
      <c r="FS497" s="56"/>
      <c r="FT497" s="56"/>
      <c r="FU497" s="56"/>
      <c r="FV497" s="56"/>
      <c r="FW497" s="56"/>
      <c r="FX497" s="56"/>
      <c r="FY497" s="56"/>
      <c r="FZ497" s="56"/>
      <c r="GA497" s="56"/>
      <c r="GB497" s="56"/>
      <c r="GC497" s="56"/>
      <c r="GD497" s="56"/>
      <c r="GE497" s="56"/>
      <c r="GF497" s="56"/>
    </row>
    <row r="498" spans="1:188" s="1" customFormat="1" ht="15.75" x14ac:dyDescent="0.25">
      <c r="B498" s="7"/>
      <c r="C498" s="7"/>
      <c r="D498" s="7"/>
      <c r="E498" s="7"/>
      <c r="F498" s="248"/>
      <c r="G498" s="219"/>
      <c r="H498" s="141"/>
      <c r="I498" s="141"/>
      <c r="J498" s="242"/>
      <c r="K498" s="141"/>
      <c r="L498" s="242"/>
      <c r="M498" s="141"/>
      <c r="N498" s="242"/>
      <c r="O498" s="141"/>
      <c r="P498" s="242"/>
      <c r="Q498" s="141"/>
      <c r="R498" s="242"/>
      <c r="S498" s="141"/>
      <c r="T498" s="242"/>
      <c r="U498" s="141"/>
      <c r="V498" s="242"/>
      <c r="W498" s="141"/>
      <c r="X498" s="242"/>
      <c r="Y498" s="141"/>
      <c r="Z498" s="242"/>
      <c r="AA498" s="141"/>
      <c r="AB498" s="242"/>
      <c r="AC498" s="141"/>
      <c r="AD498" s="141"/>
      <c r="AE498" s="141"/>
      <c r="AF498" s="141"/>
      <c r="AG498" s="141"/>
      <c r="AH498" s="141"/>
      <c r="AI498" s="141"/>
      <c r="AJ498" s="141"/>
      <c r="AK498" s="141"/>
      <c r="AL498" s="141"/>
      <c r="AM498" s="141"/>
      <c r="AN498" s="141"/>
      <c r="AO498" s="141"/>
      <c r="AP498" s="141"/>
      <c r="AQ498" s="141"/>
      <c r="AR498" s="141"/>
      <c r="AS498" s="141"/>
      <c r="AT498" s="141"/>
      <c r="AU498" s="141"/>
      <c r="AV498" s="141"/>
      <c r="AW498" s="141"/>
      <c r="AX498" s="141"/>
      <c r="AY498" s="141"/>
      <c r="AZ498" s="141"/>
      <c r="BA498" s="141"/>
      <c r="BB498" s="141"/>
      <c r="BC498" s="141"/>
      <c r="BD498" s="56"/>
      <c r="BE498" s="56"/>
      <c r="BF498" s="56"/>
      <c r="BG498" s="56"/>
      <c r="BH498" s="56"/>
      <c r="BI498" s="56"/>
      <c r="BJ498" s="56"/>
      <c r="BK498" s="56"/>
      <c r="BL498" s="56"/>
      <c r="BM498" s="56"/>
      <c r="BN498" s="56"/>
      <c r="BO498" s="56"/>
      <c r="BP498" s="56"/>
      <c r="BQ498" s="56"/>
      <c r="BR498" s="56"/>
      <c r="BS498" s="56"/>
      <c r="BT498" s="56"/>
      <c r="BU498" s="56"/>
      <c r="BV498" s="56"/>
      <c r="BW498" s="56"/>
      <c r="BX498" s="56"/>
      <c r="BY498" s="56"/>
      <c r="BZ498" s="56"/>
      <c r="CA498" s="56"/>
      <c r="CB498" s="56"/>
      <c r="CC498" s="56"/>
      <c r="CD498" s="56"/>
      <c r="CE498" s="56"/>
      <c r="CF498" s="56"/>
      <c r="CG498" s="56"/>
      <c r="CH498" s="56"/>
      <c r="CI498" s="56"/>
      <c r="CJ498" s="56"/>
      <c r="CK498" s="56"/>
      <c r="CL498" s="56"/>
      <c r="CM498" s="56"/>
      <c r="CN498" s="56"/>
      <c r="CO498" s="56"/>
      <c r="CP498" s="56"/>
      <c r="CQ498" s="56"/>
      <c r="CR498" s="56"/>
      <c r="CS498" s="56"/>
      <c r="CT498" s="56"/>
      <c r="CU498" s="56"/>
      <c r="CV498" s="56"/>
      <c r="CW498" s="56"/>
      <c r="CX498" s="56"/>
      <c r="CY498" s="56"/>
      <c r="CZ498" s="56"/>
      <c r="DA498" s="56"/>
      <c r="DB498" s="56"/>
      <c r="DC498" s="56"/>
      <c r="DD498" s="56"/>
      <c r="DE498" s="56"/>
      <c r="DF498" s="56"/>
      <c r="DG498" s="56"/>
      <c r="DH498" s="56"/>
      <c r="DI498" s="56"/>
      <c r="DJ498" s="56"/>
      <c r="DK498" s="56"/>
      <c r="DL498" s="56"/>
      <c r="DM498" s="56"/>
      <c r="DN498" s="56"/>
      <c r="DO498" s="56"/>
      <c r="DP498" s="56"/>
      <c r="DQ498" s="56"/>
      <c r="DR498" s="56"/>
      <c r="DS498" s="56"/>
      <c r="DT498" s="56"/>
      <c r="DU498" s="56"/>
      <c r="DV498" s="56"/>
      <c r="DW498" s="56"/>
      <c r="DX498" s="56"/>
      <c r="DY498" s="56"/>
      <c r="DZ498" s="56"/>
      <c r="EA498" s="56"/>
      <c r="EB498" s="56"/>
      <c r="EC498" s="56"/>
      <c r="ED498" s="56"/>
      <c r="EE498" s="56"/>
      <c r="EF498" s="56"/>
      <c r="EG498" s="56"/>
      <c r="EH498" s="56"/>
      <c r="EI498" s="56"/>
      <c r="EJ498" s="56"/>
      <c r="EK498" s="56"/>
      <c r="EL498" s="56"/>
      <c r="EM498" s="56"/>
      <c r="EN498" s="56"/>
      <c r="EO498" s="56"/>
      <c r="EP498" s="56"/>
      <c r="EQ498" s="56"/>
      <c r="ER498" s="56"/>
      <c r="ES498" s="56"/>
      <c r="ET498" s="56"/>
      <c r="EU498" s="56"/>
      <c r="EV498" s="56"/>
      <c r="EW498" s="56"/>
      <c r="EX498" s="56"/>
      <c r="EY498" s="56"/>
      <c r="EZ498" s="56"/>
      <c r="FA498" s="56"/>
      <c r="FB498" s="56"/>
      <c r="FC498" s="56"/>
      <c r="FD498" s="56"/>
      <c r="FE498" s="56"/>
      <c r="FF498" s="56"/>
      <c r="FG498" s="56"/>
      <c r="FH498" s="56"/>
      <c r="FI498" s="56"/>
      <c r="FJ498" s="56"/>
      <c r="FK498" s="56"/>
      <c r="FL498" s="56"/>
      <c r="FM498" s="56"/>
      <c r="FN498" s="56"/>
      <c r="FO498" s="56"/>
      <c r="FP498" s="56"/>
      <c r="FQ498" s="56"/>
      <c r="FR498" s="56"/>
      <c r="FS498" s="56"/>
      <c r="FT498" s="56"/>
      <c r="FU498" s="56"/>
      <c r="FV498" s="56"/>
      <c r="FW498" s="56"/>
      <c r="FX498" s="56"/>
      <c r="FY498" s="56"/>
      <c r="FZ498" s="56"/>
      <c r="GA498" s="56"/>
      <c r="GB498" s="56"/>
      <c r="GC498" s="56"/>
      <c r="GD498" s="56"/>
      <c r="GE498" s="56"/>
      <c r="GF498" s="56"/>
    </row>
    <row r="499" spans="1:188" s="1" customFormat="1" ht="15.75" x14ac:dyDescent="0.25">
      <c r="B499" s="7"/>
      <c r="C499" s="7"/>
      <c r="D499" s="7"/>
      <c r="E499" s="7"/>
      <c r="F499" s="7" t="s">
        <v>373</v>
      </c>
      <c r="G499" s="241"/>
      <c r="H499" s="141"/>
      <c r="I499" s="141"/>
      <c r="J499" s="242"/>
      <c r="K499" s="141"/>
      <c r="L499" s="242"/>
      <c r="M499" s="141"/>
      <c r="N499" s="242"/>
      <c r="O499" s="141"/>
      <c r="P499" s="242"/>
      <c r="Q499" s="141"/>
      <c r="R499" s="242"/>
      <c r="S499" s="141"/>
      <c r="T499" s="242"/>
      <c r="U499" s="141"/>
      <c r="V499" s="242"/>
      <c r="W499" s="141"/>
      <c r="X499" s="242"/>
      <c r="Y499" s="141"/>
      <c r="Z499" s="242"/>
      <c r="AA499" s="141"/>
      <c r="AB499" s="242"/>
      <c r="AC499" s="141"/>
      <c r="AD499" s="141"/>
      <c r="AE499" s="141"/>
      <c r="AF499" s="141"/>
      <c r="AG499" s="141"/>
      <c r="AH499" s="141"/>
      <c r="AI499" s="141"/>
      <c r="AJ499" s="141"/>
      <c r="AK499" s="141"/>
      <c r="AL499" s="141"/>
      <c r="AM499" s="141"/>
      <c r="AN499" s="141"/>
      <c r="AO499" s="141"/>
      <c r="AP499" s="141"/>
      <c r="AQ499" s="141"/>
      <c r="AR499" s="141"/>
      <c r="AS499" s="141"/>
      <c r="AT499" s="141"/>
      <c r="AU499" s="141"/>
      <c r="AV499" s="141"/>
      <c r="AW499" s="141"/>
      <c r="AX499" s="141"/>
      <c r="AY499" s="141"/>
      <c r="AZ499" s="141"/>
      <c r="BA499" s="141"/>
      <c r="BB499" s="141"/>
      <c r="BC499" s="141"/>
      <c r="BD499" s="56"/>
      <c r="BE499" s="56"/>
      <c r="BF499" s="56"/>
      <c r="BG499" s="56"/>
      <c r="BH499" s="56"/>
      <c r="BI499" s="56"/>
      <c r="BJ499" s="56"/>
      <c r="BK499" s="56"/>
      <c r="BL499" s="56"/>
      <c r="BM499" s="56"/>
      <c r="BN499" s="56"/>
      <c r="BO499" s="56"/>
      <c r="BP499" s="56"/>
      <c r="BQ499" s="56"/>
      <c r="BR499" s="56"/>
      <c r="BS499" s="56"/>
      <c r="BT499" s="56"/>
      <c r="BU499" s="56"/>
      <c r="BV499" s="56"/>
      <c r="BW499" s="56"/>
      <c r="BX499" s="56"/>
      <c r="BY499" s="56"/>
      <c r="BZ499" s="56"/>
      <c r="CA499" s="56"/>
      <c r="CB499" s="56"/>
      <c r="CC499" s="56"/>
      <c r="CD499" s="56"/>
      <c r="CE499" s="56"/>
      <c r="CF499" s="56"/>
      <c r="CG499" s="56"/>
      <c r="CH499" s="56"/>
      <c r="CI499" s="56"/>
      <c r="CJ499" s="56"/>
      <c r="CK499" s="56"/>
      <c r="CL499" s="56"/>
      <c r="CM499" s="56"/>
      <c r="CN499" s="56"/>
      <c r="CO499" s="56"/>
      <c r="CP499" s="56"/>
      <c r="CQ499" s="56"/>
      <c r="CR499" s="56"/>
      <c r="CS499" s="56"/>
      <c r="CT499" s="56"/>
      <c r="CU499" s="56"/>
      <c r="CV499" s="56"/>
      <c r="CW499" s="56"/>
      <c r="CX499" s="56"/>
      <c r="CY499" s="56"/>
      <c r="CZ499" s="56"/>
      <c r="DA499" s="56"/>
      <c r="DB499" s="56"/>
      <c r="DC499" s="56"/>
      <c r="DD499" s="56"/>
      <c r="DE499" s="56"/>
      <c r="DF499" s="56"/>
      <c r="DG499" s="56"/>
      <c r="DH499" s="56"/>
      <c r="DI499" s="56"/>
      <c r="DJ499" s="56"/>
      <c r="DK499" s="56"/>
      <c r="DL499" s="56"/>
      <c r="DM499" s="56"/>
      <c r="DN499" s="56"/>
      <c r="DO499" s="56"/>
      <c r="DP499" s="56"/>
      <c r="DQ499" s="56"/>
      <c r="DR499" s="56"/>
      <c r="DS499" s="56"/>
      <c r="DT499" s="56"/>
      <c r="DU499" s="56"/>
      <c r="DV499" s="56"/>
      <c r="DW499" s="56"/>
      <c r="DX499" s="56"/>
      <c r="DY499" s="56"/>
      <c r="DZ499" s="56"/>
      <c r="EA499" s="56"/>
      <c r="EB499" s="56"/>
      <c r="EC499" s="56"/>
      <c r="ED499" s="56"/>
      <c r="EE499" s="56"/>
      <c r="EF499" s="56"/>
      <c r="EG499" s="56"/>
      <c r="EH499" s="56"/>
      <c r="EI499" s="56"/>
      <c r="EJ499" s="56"/>
      <c r="EK499" s="56"/>
      <c r="EL499" s="56"/>
      <c r="EM499" s="56"/>
      <c r="EN499" s="56"/>
      <c r="EO499" s="56"/>
      <c r="EP499" s="56"/>
      <c r="EQ499" s="56"/>
      <c r="ER499" s="56"/>
      <c r="ES499" s="56"/>
      <c r="ET499" s="56"/>
      <c r="EU499" s="56"/>
      <c r="EV499" s="56"/>
      <c r="EW499" s="56"/>
      <c r="EX499" s="56"/>
      <c r="EY499" s="56"/>
      <c r="EZ499" s="56"/>
      <c r="FA499" s="56"/>
      <c r="FB499" s="56"/>
      <c r="FC499" s="56"/>
      <c r="FD499" s="56"/>
      <c r="FE499" s="56"/>
      <c r="FF499" s="56"/>
      <c r="FG499" s="56"/>
      <c r="FH499" s="56"/>
      <c r="FI499" s="56"/>
      <c r="FJ499" s="56"/>
      <c r="FK499" s="56"/>
      <c r="FL499" s="56"/>
      <c r="FM499" s="56"/>
      <c r="FN499" s="56"/>
      <c r="FO499" s="56"/>
      <c r="FP499" s="56"/>
      <c r="FQ499" s="56"/>
      <c r="FR499" s="56"/>
      <c r="FS499" s="56"/>
      <c r="FT499" s="56"/>
      <c r="FU499" s="56"/>
      <c r="FV499" s="56"/>
      <c r="FW499" s="56"/>
      <c r="FX499" s="56"/>
      <c r="FY499" s="56"/>
      <c r="FZ499" s="56"/>
      <c r="GA499" s="56"/>
      <c r="GB499" s="56"/>
      <c r="GC499" s="56"/>
      <c r="GD499" s="56"/>
      <c r="GE499" s="56"/>
      <c r="GF499" s="56"/>
    </row>
    <row r="500" spans="1:188" s="1" customFormat="1" ht="15.75" x14ac:dyDescent="0.25">
      <c r="B500" s="7"/>
      <c r="C500" s="7"/>
      <c r="D500" s="7"/>
      <c r="E500" s="7"/>
      <c r="F500" s="7"/>
      <c r="G500" s="249"/>
      <c r="H500" s="141"/>
      <c r="I500" s="141"/>
      <c r="J500" s="242"/>
      <c r="K500" s="141"/>
      <c r="L500" s="242"/>
      <c r="M500" s="141"/>
      <c r="N500" s="242"/>
      <c r="O500" s="141"/>
      <c r="P500" s="242"/>
      <c r="Q500" s="141"/>
      <c r="R500" s="242"/>
      <c r="S500" s="141"/>
      <c r="T500" s="242"/>
      <c r="U500" s="141"/>
      <c r="V500" s="242"/>
      <c r="W500" s="141"/>
      <c r="X500" s="242"/>
      <c r="Y500" s="141"/>
      <c r="Z500" s="242"/>
      <c r="AA500" s="141"/>
      <c r="AB500" s="242"/>
      <c r="AC500" s="141"/>
      <c r="AD500" s="141"/>
      <c r="AE500" s="141"/>
      <c r="AF500" s="141"/>
      <c r="AG500" s="141"/>
      <c r="AH500" s="141"/>
      <c r="AI500" s="141"/>
      <c r="AJ500" s="141"/>
      <c r="AK500" s="141"/>
      <c r="AL500" s="141"/>
      <c r="AM500" s="141"/>
      <c r="AN500" s="141"/>
      <c r="AO500" s="141"/>
      <c r="AP500" s="141"/>
      <c r="AQ500" s="141"/>
      <c r="AR500" s="141"/>
      <c r="AS500" s="141"/>
      <c r="AT500" s="141"/>
      <c r="AU500" s="141"/>
      <c r="AV500" s="141"/>
      <c r="AW500" s="141"/>
      <c r="AX500" s="141"/>
      <c r="AY500" s="141"/>
      <c r="AZ500" s="141"/>
      <c r="BA500" s="141"/>
      <c r="BB500" s="141"/>
      <c r="BC500" s="141"/>
      <c r="BD500" s="56"/>
      <c r="BE500" s="56"/>
      <c r="BF500" s="56"/>
      <c r="BG500" s="56"/>
      <c r="BH500" s="56"/>
      <c r="BI500" s="56"/>
      <c r="BJ500" s="56"/>
      <c r="BK500" s="56"/>
      <c r="BL500" s="56"/>
      <c r="BM500" s="56"/>
      <c r="BN500" s="56"/>
      <c r="BO500" s="56"/>
      <c r="BP500" s="56"/>
      <c r="BQ500" s="56"/>
      <c r="BR500" s="56"/>
      <c r="BS500" s="56"/>
      <c r="BT500" s="56"/>
      <c r="BU500" s="56"/>
      <c r="BV500" s="56"/>
      <c r="BW500" s="56"/>
      <c r="BX500" s="56"/>
      <c r="BY500" s="56"/>
      <c r="BZ500" s="56"/>
      <c r="CA500" s="56"/>
      <c r="CB500" s="56"/>
      <c r="CC500" s="56"/>
      <c r="CD500" s="56"/>
      <c r="CE500" s="56"/>
      <c r="CF500" s="56"/>
      <c r="CG500" s="56"/>
      <c r="CH500" s="56"/>
      <c r="CI500" s="56"/>
      <c r="CJ500" s="56"/>
      <c r="CK500" s="56"/>
      <c r="CL500" s="56"/>
      <c r="CM500" s="56"/>
      <c r="CN500" s="56"/>
      <c r="CO500" s="56"/>
      <c r="CP500" s="56"/>
      <c r="CQ500" s="56"/>
      <c r="CR500" s="56"/>
      <c r="CS500" s="56"/>
      <c r="CT500" s="56"/>
      <c r="CU500" s="56"/>
      <c r="CV500" s="56"/>
      <c r="CW500" s="56"/>
      <c r="CX500" s="56"/>
      <c r="CY500" s="56"/>
      <c r="CZ500" s="56"/>
      <c r="DA500" s="56"/>
      <c r="DB500" s="56"/>
      <c r="DC500" s="56"/>
      <c r="DD500" s="56"/>
      <c r="DE500" s="56"/>
      <c r="DF500" s="56"/>
      <c r="DG500" s="56"/>
      <c r="DH500" s="56"/>
      <c r="DI500" s="56"/>
      <c r="DJ500" s="56"/>
      <c r="DK500" s="56"/>
      <c r="DL500" s="56"/>
      <c r="DM500" s="56"/>
      <c r="DN500" s="56"/>
      <c r="DO500" s="56"/>
      <c r="DP500" s="56"/>
      <c r="DQ500" s="56"/>
      <c r="DR500" s="56"/>
      <c r="DS500" s="56"/>
      <c r="DT500" s="56"/>
      <c r="DU500" s="56"/>
      <c r="DV500" s="56"/>
      <c r="DW500" s="56"/>
      <c r="DX500" s="56"/>
      <c r="DY500" s="56"/>
      <c r="DZ500" s="56"/>
      <c r="EA500" s="56"/>
      <c r="EB500" s="56"/>
      <c r="EC500" s="56"/>
      <c r="ED500" s="56"/>
      <c r="EE500" s="56"/>
      <c r="EF500" s="56"/>
      <c r="EG500" s="56"/>
      <c r="EH500" s="56"/>
      <c r="EI500" s="56"/>
      <c r="EJ500" s="56"/>
      <c r="EK500" s="56"/>
      <c r="EL500" s="56"/>
      <c r="EM500" s="56"/>
      <c r="EN500" s="56"/>
      <c r="EO500" s="56"/>
      <c r="EP500" s="56"/>
      <c r="EQ500" s="56"/>
      <c r="ER500" s="56"/>
      <c r="ES500" s="56"/>
      <c r="ET500" s="56"/>
      <c r="EU500" s="56"/>
      <c r="EV500" s="56"/>
      <c r="EW500" s="56"/>
      <c r="EX500" s="56"/>
      <c r="EY500" s="56"/>
      <c r="EZ500" s="56"/>
      <c r="FA500" s="56"/>
      <c r="FB500" s="56"/>
      <c r="FC500" s="56"/>
      <c r="FD500" s="56"/>
      <c r="FE500" s="56"/>
      <c r="FF500" s="56"/>
      <c r="FG500" s="56"/>
      <c r="FH500" s="56"/>
      <c r="FI500" s="56"/>
      <c r="FJ500" s="56"/>
      <c r="FK500" s="56"/>
      <c r="FL500" s="56"/>
      <c r="FM500" s="56"/>
      <c r="FN500" s="56"/>
      <c r="FO500" s="56"/>
      <c r="FP500" s="56"/>
      <c r="FQ500" s="56"/>
      <c r="FR500" s="56"/>
      <c r="FS500" s="56"/>
      <c r="FT500" s="56"/>
      <c r="FU500" s="56"/>
      <c r="FV500" s="56"/>
      <c r="FW500" s="56"/>
      <c r="FX500" s="56"/>
      <c r="FY500" s="56"/>
      <c r="FZ500" s="56"/>
      <c r="GA500" s="56"/>
      <c r="GB500" s="56"/>
      <c r="GC500" s="56"/>
      <c r="GD500" s="56"/>
      <c r="GE500" s="56"/>
      <c r="GF500" s="56"/>
    </row>
    <row r="501" spans="1:188" s="1" customFormat="1" ht="15.75" x14ac:dyDescent="0.25">
      <c r="A501" s="245"/>
      <c r="B501" s="7"/>
      <c r="C501" s="7"/>
      <c r="D501" s="7"/>
      <c r="E501" s="247"/>
      <c r="F501" s="7"/>
      <c r="G501" s="246"/>
      <c r="H501" s="141"/>
      <c r="I501" s="141"/>
      <c r="J501" s="242"/>
      <c r="K501" s="141"/>
      <c r="L501" s="242"/>
      <c r="M501" s="141"/>
      <c r="N501" s="242"/>
      <c r="O501" s="141"/>
      <c r="P501" s="242"/>
      <c r="Q501" s="141"/>
      <c r="R501" s="242"/>
      <c r="S501" s="141"/>
      <c r="T501" s="242"/>
      <c r="U501" s="141"/>
      <c r="V501" s="242"/>
      <c r="W501" s="141"/>
      <c r="X501" s="242"/>
      <c r="Y501" s="141"/>
      <c r="Z501" s="242"/>
      <c r="AA501" s="141"/>
      <c r="AB501" s="242"/>
      <c r="AC501" s="141"/>
      <c r="AD501" s="141"/>
      <c r="AE501" s="141"/>
      <c r="AF501" s="141"/>
      <c r="AG501" s="141"/>
      <c r="AH501" s="141"/>
      <c r="AI501" s="141"/>
      <c r="AJ501" s="141"/>
      <c r="AK501" s="141"/>
      <c r="AL501" s="141"/>
      <c r="AM501" s="141"/>
      <c r="AN501" s="141"/>
      <c r="AO501" s="141"/>
      <c r="AP501" s="141"/>
      <c r="AQ501" s="141"/>
      <c r="AR501" s="141"/>
      <c r="AS501" s="141"/>
      <c r="AT501" s="141"/>
      <c r="AU501" s="141"/>
      <c r="AV501" s="141"/>
      <c r="AW501" s="141"/>
      <c r="AX501" s="141"/>
      <c r="AY501" s="141"/>
      <c r="AZ501" s="141"/>
      <c r="BA501" s="141"/>
      <c r="BB501" s="141"/>
      <c r="BC501" s="141"/>
      <c r="BD501" s="56"/>
      <c r="BE501" s="56"/>
      <c r="BF501" s="56"/>
      <c r="BG501" s="56"/>
      <c r="BH501" s="56"/>
      <c r="BI501" s="56"/>
      <c r="BJ501" s="56"/>
      <c r="BK501" s="56"/>
      <c r="BL501" s="56"/>
      <c r="BM501" s="56"/>
      <c r="BN501" s="56"/>
      <c r="BO501" s="56"/>
      <c r="BP501" s="56"/>
      <c r="BQ501" s="56"/>
      <c r="BR501" s="56"/>
      <c r="BS501" s="56"/>
      <c r="BT501" s="56"/>
      <c r="BU501" s="56"/>
      <c r="BV501" s="56"/>
      <c r="BW501" s="56"/>
      <c r="BX501" s="56"/>
      <c r="BY501" s="56"/>
      <c r="BZ501" s="56"/>
      <c r="CA501" s="56"/>
      <c r="CB501" s="56"/>
      <c r="CC501" s="56"/>
      <c r="CD501" s="56"/>
      <c r="CE501" s="56"/>
      <c r="CF501" s="56"/>
      <c r="CG501" s="56"/>
      <c r="CH501" s="56"/>
      <c r="CI501" s="56"/>
      <c r="CJ501" s="56"/>
      <c r="CK501" s="56"/>
      <c r="CL501" s="56"/>
      <c r="CM501" s="56"/>
      <c r="CN501" s="56"/>
      <c r="CO501" s="56"/>
      <c r="CP501" s="56"/>
      <c r="CQ501" s="56"/>
      <c r="CR501" s="56"/>
      <c r="CS501" s="56"/>
      <c r="CT501" s="56"/>
      <c r="CU501" s="56"/>
      <c r="CV501" s="56"/>
      <c r="CW501" s="56"/>
      <c r="CX501" s="56"/>
      <c r="CY501" s="56"/>
      <c r="CZ501" s="56"/>
      <c r="DA501" s="56"/>
      <c r="DB501" s="56"/>
      <c r="DC501" s="56"/>
      <c r="DD501" s="56"/>
      <c r="DE501" s="56"/>
      <c r="DF501" s="56"/>
      <c r="DG501" s="56"/>
      <c r="DH501" s="56"/>
      <c r="DI501" s="56"/>
      <c r="DJ501" s="56"/>
      <c r="DK501" s="56"/>
      <c r="DL501" s="56"/>
      <c r="DM501" s="56"/>
      <c r="DN501" s="56"/>
      <c r="DO501" s="56"/>
      <c r="DP501" s="56"/>
      <c r="DQ501" s="56"/>
      <c r="DR501" s="56"/>
      <c r="DS501" s="56"/>
      <c r="DT501" s="56"/>
      <c r="DU501" s="56"/>
      <c r="DV501" s="56"/>
      <c r="DW501" s="56"/>
      <c r="DX501" s="56"/>
      <c r="DY501" s="56"/>
      <c r="DZ501" s="56"/>
      <c r="EA501" s="56"/>
      <c r="EB501" s="56"/>
      <c r="EC501" s="56"/>
      <c r="ED501" s="56"/>
      <c r="EE501" s="56"/>
      <c r="EF501" s="56"/>
      <c r="EG501" s="56"/>
      <c r="EH501" s="56"/>
      <c r="EI501" s="56"/>
      <c r="EJ501" s="56"/>
      <c r="EK501" s="56"/>
      <c r="EL501" s="56"/>
      <c r="EM501" s="56"/>
      <c r="EN501" s="56"/>
      <c r="EO501" s="56"/>
      <c r="EP501" s="56"/>
      <c r="EQ501" s="56"/>
      <c r="ER501" s="56"/>
      <c r="ES501" s="56"/>
      <c r="ET501" s="56"/>
      <c r="EU501" s="56"/>
      <c r="EV501" s="56"/>
      <c r="EW501" s="56"/>
      <c r="EX501" s="56"/>
      <c r="EY501" s="56"/>
      <c r="EZ501" s="56"/>
      <c r="FA501" s="56"/>
      <c r="FB501" s="56"/>
      <c r="FC501" s="56"/>
      <c r="FD501" s="56"/>
      <c r="FE501" s="56"/>
      <c r="FF501" s="56"/>
      <c r="FG501" s="56"/>
      <c r="FH501" s="56"/>
      <c r="FI501" s="56"/>
      <c r="FJ501" s="56"/>
      <c r="FK501" s="56"/>
      <c r="FL501" s="56"/>
      <c r="FM501" s="56"/>
      <c r="FN501" s="56"/>
      <c r="FO501" s="56"/>
      <c r="FP501" s="56"/>
      <c r="FQ501" s="56"/>
      <c r="FR501" s="56"/>
      <c r="FS501" s="56"/>
      <c r="FT501" s="56"/>
      <c r="FU501" s="56"/>
      <c r="FV501" s="56"/>
      <c r="FW501" s="56"/>
      <c r="FX501" s="56"/>
      <c r="FY501" s="56"/>
      <c r="FZ501" s="56"/>
      <c r="GA501" s="56"/>
      <c r="GB501" s="56"/>
      <c r="GC501" s="56"/>
      <c r="GD501" s="56"/>
      <c r="GE501" s="56"/>
      <c r="GF501" s="56"/>
    </row>
    <row r="502" spans="1:188" s="1" customFormat="1" ht="15.75" x14ac:dyDescent="0.25">
      <c r="B502" s="7"/>
      <c r="C502" s="7"/>
      <c r="D502" s="7"/>
      <c r="E502" s="247"/>
      <c r="F502" s="247"/>
      <c r="G502" s="246"/>
      <c r="H502" s="141"/>
      <c r="I502" s="141"/>
      <c r="J502" s="242"/>
      <c r="K502" s="141"/>
      <c r="L502" s="242"/>
      <c r="M502" s="141"/>
      <c r="N502" s="242"/>
      <c r="O502" s="141"/>
      <c r="P502" s="242"/>
      <c r="Q502" s="141"/>
      <c r="R502" s="242"/>
      <c r="S502" s="141"/>
      <c r="T502" s="242"/>
      <c r="U502" s="141"/>
      <c r="V502" s="242"/>
      <c r="W502" s="141"/>
      <c r="X502" s="242"/>
      <c r="Y502" s="141"/>
      <c r="Z502" s="242"/>
      <c r="AA502" s="141"/>
      <c r="AB502" s="242"/>
      <c r="AC502" s="141"/>
      <c r="AD502" s="141"/>
      <c r="AE502" s="141"/>
      <c r="AF502" s="141"/>
      <c r="AG502" s="141"/>
      <c r="AH502" s="141"/>
      <c r="AI502" s="141"/>
      <c r="AJ502" s="141"/>
      <c r="AK502" s="141"/>
      <c r="AL502" s="141"/>
      <c r="AM502" s="141"/>
      <c r="AN502" s="141"/>
      <c r="AO502" s="141"/>
      <c r="AP502" s="141"/>
      <c r="AQ502" s="141"/>
      <c r="AR502" s="141"/>
      <c r="AS502" s="141"/>
      <c r="AT502" s="141"/>
      <c r="AU502" s="141"/>
      <c r="AV502" s="141"/>
      <c r="AW502" s="141"/>
      <c r="AX502" s="141"/>
      <c r="AY502" s="141"/>
      <c r="AZ502" s="141"/>
      <c r="BA502" s="141"/>
      <c r="BB502" s="141"/>
      <c r="BC502" s="141"/>
      <c r="BD502" s="56"/>
      <c r="BE502" s="56"/>
      <c r="BF502" s="56"/>
      <c r="BG502" s="56"/>
      <c r="BH502" s="56"/>
      <c r="BI502" s="56"/>
      <c r="BJ502" s="56"/>
      <c r="BK502" s="56"/>
      <c r="BL502" s="56"/>
      <c r="BM502" s="56"/>
      <c r="BN502" s="56"/>
      <c r="BO502" s="56"/>
      <c r="BP502" s="56"/>
      <c r="BQ502" s="56"/>
      <c r="BR502" s="56"/>
      <c r="BS502" s="56"/>
      <c r="BT502" s="56"/>
      <c r="BU502" s="56"/>
      <c r="BV502" s="56"/>
      <c r="BW502" s="56"/>
      <c r="BX502" s="56"/>
      <c r="BY502" s="56"/>
      <c r="BZ502" s="56"/>
      <c r="CA502" s="56"/>
      <c r="CB502" s="56"/>
      <c r="CC502" s="56"/>
      <c r="CD502" s="56"/>
      <c r="CE502" s="56"/>
      <c r="CF502" s="56"/>
      <c r="CG502" s="56"/>
      <c r="CH502" s="56"/>
      <c r="CI502" s="56"/>
      <c r="CJ502" s="56"/>
      <c r="CK502" s="56"/>
      <c r="CL502" s="56"/>
      <c r="CM502" s="56"/>
      <c r="CN502" s="56"/>
      <c r="CO502" s="56"/>
      <c r="CP502" s="56"/>
      <c r="CQ502" s="56"/>
      <c r="CR502" s="56"/>
      <c r="CS502" s="56"/>
      <c r="CT502" s="56"/>
      <c r="CU502" s="56"/>
      <c r="CV502" s="56"/>
      <c r="CW502" s="56"/>
      <c r="CX502" s="56"/>
      <c r="CY502" s="56"/>
      <c r="CZ502" s="56"/>
      <c r="DA502" s="56"/>
      <c r="DB502" s="56"/>
      <c r="DC502" s="56"/>
      <c r="DD502" s="56"/>
      <c r="DE502" s="56"/>
      <c r="DF502" s="56"/>
      <c r="DG502" s="56"/>
      <c r="DH502" s="56"/>
      <c r="DI502" s="56"/>
      <c r="DJ502" s="56"/>
      <c r="DK502" s="56"/>
      <c r="DL502" s="56"/>
      <c r="DM502" s="56"/>
      <c r="DN502" s="56"/>
      <c r="DO502" s="56"/>
      <c r="DP502" s="56"/>
      <c r="DQ502" s="56"/>
      <c r="DR502" s="56"/>
      <c r="DS502" s="56"/>
      <c r="DT502" s="56"/>
      <c r="DU502" s="56"/>
      <c r="DV502" s="56"/>
      <c r="DW502" s="56"/>
      <c r="DX502" s="56"/>
      <c r="DY502" s="56"/>
      <c r="DZ502" s="56"/>
      <c r="EA502" s="56"/>
      <c r="EB502" s="56"/>
      <c r="EC502" s="56"/>
      <c r="ED502" s="56"/>
      <c r="EE502" s="56"/>
      <c r="EF502" s="56"/>
      <c r="EG502" s="56"/>
      <c r="EH502" s="56"/>
      <c r="EI502" s="56"/>
      <c r="EJ502" s="56"/>
      <c r="EK502" s="56"/>
      <c r="EL502" s="56"/>
      <c r="EM502" s="56"/>
      <c r="EN502" s="56"/>
      <c r="EO502" s="56"/>
      <c r="EP502" s="56"/>
      <c r="EQ502" s="56"/>
      <c r="ER502" s="56"/>
      <c r="ES502" s="56"/>
      <c r="ET502" s="56"/>
      <c r="EU502" s="56"/>
      <c r="EV502" s="56"/>
      <c r="EW502" s="56"/>
      <c r="EX502" s="56"/>
      <c r="EY502" s="56"/>
      <c r="EZ502" s="56"/>
      <c r="FA502" s="56"/>
      <c r="FB502" s="56"/>
      <c r="FC502" s="56"/>
      <c r="FD502" s="56"/>
      <c r="FE502" s="56"/>
      <c r="FF502" s="56"/>
      <c r="FG502" s="56"/>
      <c r="FH502" s="56"/>
      <c r="FI502" s="56"/>
      <c r="FJ502" s="56"/>
      <c r="FK502" s="56"/>
      <c r="FL502" s="56"/>
      <c r="FM502" s="56"/>
      <c r="FN502" s="56"/>
      <c r="FO502" s="56"/>
      <c r="FP502" s="56"/>
      <c r="FQ502" s="56"/>
      <c r="FR502" s="56"/>
      <c r="FS502" s="56"/>
      <c r="FT502" s="56"/>
      <c r="FU502" s="56"/>
      <c r="FV502" s="56"/>
      <c r="FW502" s="56"/>
      <c r="FX502" s="56"/>
      <c r="FY502" s="56"/>
      <c r="FZ502" s="56"/>
      <c r="GA502" s="56"/>
      <c r="GB502" s="56"/>
      <c r="GC502" s="56"/>
      <c r="GD502" s="56"/>
      <c r="GE502" s="56"/>
      <c r="GF502" s="56"/>
    </row>
    <row r="503" spans="1:188" s="1" customFormat="1" ht="15.75" x14ac:dyDescent="0.25">
      <c r="B503" s="7"/>
      <c r="C503" s="7"/>
      <c r="D503" s="7"/>
      <c r="E503" s="247"/>
      <c r="F503" s="247"/>
      <c r="G503" s="246"/>
      <c r="H503" s="141"/>
      <c r="I503" s="141"/>
      <c r="J503" s="242"/>
      <c r="K503" s="141"/>
      <c r="L503" s="242"/>
      <c r="M503" s="141"/>
      <c r="N503" s="242"/>
      <c r="O503" s="141"/>
      <c r="P503" s="242"/>
      <c r="Q503" s="141"/>
      <c r="R503" s="242"/>
      <c r="S503" s="141"/>
      <c r="T503" s="242"/>
      <c r="U503" s="141"/>
      <c r="V503" s="242"/>
      <c r="W503" s="141"/>
      <c r="X503" s="242"/>
      <c r="Y503" s="141"/>
      <c r="Z503" s="242"/>
      <c r="AA503" s="141"/>
      <c r="AB503" s="242"/>
      <c r="AC503" s="141"/>
      <c r="AD503" s="141"/>
      <c r="AE503" s="141"/>
      <c r="AF503" s="141"/>
      <c r="AG503" s="141"/>
      <c r="AH503" s="141"/>
      <c r="AI503" s="141"/>
      <c r="AJ503" s="141"/>
      <c r="AK503" s="141"/>
      <c r="AL503" s="141"/>
      <c r="AM503" s="141"/>
      <c r="AN503" s="141"/>
      <c r="AO503" s="141"/>
      <c r="AP503" s="141"/>
      <c r="AQ503" s="141"/>
      <c r="AR503" s="141"/>
      <c r="AS503" s="141"/>
      <c r="AT503" s="141"/>
      <c r="AU503" s="141"/>
      <c r="AV503" s="141"/>
      <c r="AW503" s="141"/>
      <c r="AX503" s="141"/>
      <c r="AY503" s="141"/>
      <c r="AZ503" s="141"/>
      <c r="BA503" s="141"/>
      <c r="BB503" s="141"/>
      <c r="BC503" s="141"/>
      <c r="BD503" s="56"/>
      <c r="BE503" s="56"/>
      <c r="BF503" s="56"/>
      <c r="BG503" s="56"/>
      <c r="BH503" s="56"/>
      <c r="BI503" s="56"/>
      <c r="BJ503" s="56"/>
      <c r="BK503" s="56"/>
      <c r="BL503" s="56"/>
      <c r="BM503" s="56"/>
      <c r="BN503" s="56"/>
      <c r="BO503" s="56"/>
      <c r="BP503" s="56"/>
      <c r="BQ503" s="56"/>
      <c r="BR503" s="56"/>
      <c r="BS503" s="56"/>
      <c r="BT503" s="56"/>
      <c r="BU503" s="56"/>
      <c r="BV503" s="56"/>
      <c r="BW503" s="56"/>
      <c r="BX503" s="56"/>
      <c r="BY503" s="56"/>
      <c r="BZ503" s="56"/>
      <c r="CA503" s="56"/>
      <c r="CB503" s="56"/>
      <c r="CC503" s="56"/>
      <c r="CD503" s="56"/>
      <c r="CE503" s="56"/>
      <c r="CF503" s="56"/>
      <c r="CG503" s="56"/>
      <c r="CH503" s="56"/>
      <c r="CI503" s="56"/>
      <c r="CJ503" s="56"/>
      <c r="CK503" s="56"/>
      <c r="CL503" s="56"/>
      <c r="CM503" s="56"/>
      <c r="CN503" s="56"/>
      <c r="CO503" s="56"/>
      <c r="CP503" s="56"/>
      <c r="CQ503" s="56"/>
      <c r="CR503" s="56"/>
      <c r="CS503" s="56"/>
      <c r="CT503" s="56"/>
      <c r="CU503" s="56"/>
      <c r="CV503" s="56"/>
      <c r="CW503" s="56"/>
      <c r="CX503" s="56"/>
      <c r="CY503" s="56"/>
      <c r="CZ503" s="56"/>
      <c r="DA503" s="56"/>
      <c r="DB503" s="56"/>
      <c r="DC503" s="56"/>
      <c r="DD503" s="56"/>
      <c r="DE503" s="56"/>
      <c r="DF503" s="56"/>
      <c r="DG503" s="56"/>
      <c r="DH503" s="56"/>
      <c r="DI503" s="56"/>
      <c r="DJ503" s="56"/>
      <c r="DK503" s="56"/>
      <c r="DL503" s="56"/>
      <c r="DM503" s="56"/>
      <c r="DN503" s="56"/>
      <c r="DO503" s="56"/>
      <c r="DP503" s="56"/>
      <c r="DQ503" s="56"/>
      <c r="DR503" s="56"/>
      <c r="DS503" s="56"/>
      <c r="DT503" s="56"/>
      <c r="DU503" s="56"/>
      <c r="DV503" s="56"/>
      <c r="DW503" s="56"/>
      <c r="DX503" s="56"/>
      <c r="DY503" s="56"/>
      <c r="DZ503" s="56"/>
      <c r="EA503" s="56"/>
      <c r="EB503" s="56"/>
      <c r="EC503" s="56"/>
      <c r="ED503" s="56"/>
      <c r="EE503" s="56"/>
      <c r="EF503" s="56"/>
      <c r="EG503" s="56"/>
      <c r="EH503" s="56"/>
      <c r="EI503" s="56"/>
      <c r="EJ503" s="56"/>
      <c r="EK503" s="56"/>
      <c r="EL503" s="56"/>
      <c r="EM503" s="56"/>
      <c r="EN503" s="56"/>
      <c r="EO503" s="56"/>
      <c r="EP503" s="56"/>
      <c r="EQ503" s="56"/>
      <c r="ER503" s="56"/>
      <c r="ES503" s="56"/>
      <c r="ET503" s="56"/>
      <c r="EU503" s="56"/>
      <c r="EV503" s="56"/>
      <c r="EW503" s="56"/>
      <c r="EX503" s="56"/>
      <c r="EY503" s="56"/>
      <c r="EZ503" s="56"/>
      <c r="FA503" s="56"/>
      <c r="FB503" s="56"/>
      <c r="FC503" s="56"/>
      <c r="FD503" s="56"/>
      <c r="FE503" s="56"/>
      <c r="FF503" s="56"/>
      <c r="FG503" s="56"/>
      <c r="FH503" s="56"/>
      <c r="FI503" s="56"/>
      <c r="FJ503" s="56"/>
      <c r="FK503" s="56"/>
      <c r="FL503" s="56"/>
      <c r="FM503" s="56"/>
      <c r="FN503" s="56"/>
      <c r="FO503" s="56"/>
      <c r="FP503" s="56"/>
      <c r="FQ503" s="56"/>
      <c r="FR503" s="56"/>
      <c r="FS503" s="56"/>
      <c r="FT503" s="56"/>
      <c r="FU503" s="56"/>
      <c r="FV503" s="56"/>
      <c r="FW503" s="56"/>
      <c r="FX503" s="56"/>
      <c r="FY503" s="56"/>
      <c r="FZ503" s="56"/>
      <c r="GA503" s="56"/>
      <c r="GB503" s="56"/>
      <c r="GC503" s="56"/>
      <c r="GD503" s="56"/>
      <c r="GE503" s="56"/>
      <c r="GF503" s="56"/>
    </row>
    <row r="504" spans="1:188" s="1" customFormat="1" ht="15.75" x14ac:dyDescent="0.25">
      <c r="B504" s="7"/>
      <c r="C504" s="7"/>
      <c r="D504" s="7"/>
      <c r="E504" s="7"/>
      <c r="F504" s="248"/>
      <c r="G504" s="219"/>
      <c r="H504" s="141"/>
      <c r="I504" s="141"/>
      <c r="J504" s="242"/>
      <c r="K504" s="141"/>
      <c r="L504" s="242"/>
      <c r="M504" s="141"/>
      <c r="N504" s="242"/>
      <c r="O504" s="141"/>
      <c r="P504" s="242"/>
      <c r="Q504" s="141"/>
      <c r="R504" s="242"/>
      <c r="S504" s="141"/>
      <c r="T504" s="242"/>
      <c r="U504" s="141"/>
      <c r="V504" s="242"/>
      <c r="W504" s="141"/>
      <c r="X504" s="242"/>
      <c r="Y504" s="141"/>
      <c r="Z504" s="242"/>
      <c r="AA504" s="141"/>
      <c r="AB504" s="242"/>
      <c r="AC504" s="141"/>
      <c r="AD504" s="141"/>
      <c r="AE504" s="141"/>
      <c r="AF504" s="141"/>
      <c r="AG504" s="141"/>
      <c r="AH504" s="141"/>
      <c r="AI504" s="141"/>
      <c r="AJ504" s="141"/>
      <c r="AK504" s="141"/>
      <c r="AL504" s="141"/>
      <c r="AM504" s="141"/>
      <c r="AN504" s="141"/>
      <c r="AO504" s="141"/>
      <c r="AP504" s="141"/>
      <c r="AQ504" s="141"/>
      <c r="AR504" s="141"/>
      <c r="AS504" s="141"/>
      <c r="AT504" s="141"/>
      <c r="AU504" s="141"/>
      <c r="AV504" s="141"/>
      <c r="AW504" s="141"/>
      <c r="AX504" s="141"/>
      <c r="AY504" s="141"/>
      <c r="AZ504" s="141"/>
      <c r="BA504" s="141"/>
      <c r="BB504" s="141"/>
      <c r="BC504" s="141"/>
      <c r="BD504" s="56"/>
      <c r="BE504" s="56"/>
      <c r="BF504" s="56"/>
      <c r="BG504" s="56"/>
      <c r="BH504" s="56"/>
      <c r="BI504" s="56"/>
      <c r="BJ504" s="56"/>
      <c r="BK504" s="56"/>
      <c r="BL504" s="56"/>
      <c r="BM504" s="56"/>
      <c r="BN504" s="56"/>
      <c r="BO504" s="56"/>
      <c r="BP504" s="56"/>
      <c r="BQ504" s="56"/>
      <c r="BR504" s="56"/>
      <c r="BS504" s="56"/>
      <c r="BT504" s="56"/>
      <c r="BU504" s="56"/>
      <c r="BV504" s="56"/>
      <c r="BW504" s="56"/>
      <c r="BX504" s="56"/>
      <c r="BY504" s="56"/>
      <c r="BZ504" s="56"/>
      <c r="CA504" s="56"/>
      <c r="CB504" s="56"/>
      <c r="CC504" s="56"/>
      <c r="CD504" s="56"/>
      <c r="CE504" s="56"/>
      <c r="CF504" s="56"/>
      <c r="CG504" s="56"/>
      <c r="CH504" s="56"/>
      <c r="CI504" s="56"/>
      <c r="CJ504" s="56"/>
      <c r="CK504" s="56"/>
      <c r="CL504" s="56"/>
      <c r="CM504" s="56"/>
      <c r="CN504" s="56"/>
      <c r="CO504" s="56"/>
      <c r="CP504" s="56"/>
      <c r="CQ504" s="56"/>
      <c r="CR504" s="56"/>
      <c r="CS504" s="56"/>
      <c r="CT504" s="56"/>
      <c r="CU504" s="56"/>
      <c r="CV504" s="56"/>
      <c r="CW504" s="56"/>
      <c r="CX504" s="56"/>
      <c r="CY504" s="56"/>
      <c r="CZ504" s="56"/>
      <c r="DA504" s="56"/>
      <c r="DB504" s="56"/>
      <c r="DC504" s="56"/>
      <c r="DD504" s="56"/>
      <c r="DE504" s="56"/>
      <c r="DF504" s="56"/>
      <c r="DG504" s="56"/>
      <c r="DH504" s="56"/>
      <c r="DI504" s="56"/>
      <c r="DJ504" s="56"/>
      <c r="DK504" s="56"/>
      <c r="DL504" s="56"/>
      <c r="DM504" s="56"/>
      <c r="DN504" s="56"/>
      <c r="DO504" s="56"/>
      <c r="DP504" s="56"/>
      <c r="DQ504" s="56"/>
      <c r="DR504" s="56"/>
      <c r="DS504" s="56"/>
      <c r="DT504" s="56"/>
      <c r="DU504" s="56"/>
      <c r="DV504" s="56"/>
      <c r="DW504" s="56"/>
      <c r="DX504" s="56"/>
      <c r="DY504" s="56"/>
      <c r="DZ504" s="56"/>
      <c r="EA504" s="56"/>
      <c r="EB504" s="56"/>
      <c r="EC504" s="56"/>
      <c r="ED504" s="56"/>
      <c r="EE504" s="56"/>
      <c r="EF504" s="56"/>
      <c r="EG504" s="56"/>
      <c r="EH504" s="56"/>
      <c r="EI504" s="56"/>
      <c r="EJ504" s="56"/>
      <c r="EK504" s="56"/>
      <c r="EL504" s="56"/>
      <c r="EM504" s="56"/>
      <c r="EN504" s="56"/>
      <c r="EO504" s="56"/>
      <c r="EP504" s="56"/>
      <c r="EQ504" s="56"/>
      <c r="ER504" s="56"/>
      <c r="ES504" s="56"/>
      <c r="ET504" s="56"/>
      <c r="EU504" s="56"/>
      <c r="EV504" s="56"/>
      <c r="EW504" s="56"/>
      <c r="EX504" s="56"/>
      <c r="EY504" s="56"/>
      <c r="EZ504" s="56"/>
      <c r="FA504" s="56"/>
      <c r="FB504" s="56"/>
      <c r="FC504" s="56"/>
      <c r="FD504" s="56"/>
      <c r="FE504" s="56"/>
      <c r="FF504" s="56"/>
      <c r="FG504" s="56"/>
      <c r="FH504" s="56"/>
      <c r="FI504" s="56"/>
      <c r="FJ504" s="56"/>
      <c r="FK504" s="56"/>
      <c r="FL504" s="56"/>
      <c r="FM504" s="56"/>
      <c r="FN504" s="56"/>
      <c r="FO504" s="56"/>
      <c r="FP504" s="56"/>
      <c r="FQ504" s="56"/>
      <c r="FR504" s="56"/>
      <c r="FS504" s="56"/>
      <c r="FT504" s="56"/>
      <c r="FU504" s="56"/>
      <c r="FV504" s="56"/>
      <c r="FW504" s="56"/>
      <c r="FX504" s="56"/>
      <c r="FY504" s="56"/>
      <c r="FZ504" s="56"/>
      <c r="GA504" s="56"/>
      <c r="GB504" s="56"/>
      <c r="GC504" s="56"/>
      <c r="GD504" s="56"/>
      <c r="GE504" s="56"/>
      <c r="GF504" s="56"/>
    </row>
    <row r="505" spans="1:188" s="1" customFormat="1" ht="15.75" x14ac:dyDescent="0.25">
      <c r="B505" s="7"/>
      <c r="C505" s="7"/>
      <c r="D505" s="7"/>
      <c r="E505" s="7"/>
      <c r="F505" s="248"/>
      <c r="G505" s="219"/>
      <c r="H505" s="141"/>
      <c r="I505" s="141"/>
      <c r="J505" s="242"/>
      <c r="K505" s="141"/>
      <c r="L505" s="242"/>
      <c r="M505" s="141"/>
      <c r="N505" s="242"/>
      <c r="O505" s="141"/>
      <c r="P505" s="242"/>
      <c r="Q505" s="141"/>
      <c r="R505" s="242"/>
      <c r="S505" s="141"/>
      <c r="T505" s="242"/>
      <c r="U505" s="141"/>
      <c r="V505" s="242"/>
      <c r="W505" s="141"/>
      <c r="X505" s="242"/>
      <c r="Y505" s="141"/>
      <c r="Z505" s="242"/>
      <c r="AA505" s="141"/>
      <c r="AB505" s="242"/>
      <c r="AC505" s="141"/>
      <c r="AD505" s="141"/>
      <c r="AE505" s="141"/>
      <c r="AF505" s="141"/>
      <c r="AG505" s="141"/>
      <c r="AH505" s="141"/>
      <c r="AI505" s="141"/>
      <c r="AJ505" s="141"/>
      <c r="AK505" s="141"/>
      <c r="AL505" s="141"/>
      <c r="AM505" s="141"/>
      <c r="AN505" s="141"/>
      <c r="AO505" s="141"/>
      <c r="AP505" s="141"/>
      <c r="AQ505" s="141"/>
      <c r="AR505" s="141"/>
      <c r="AS505" s="141"/>
      <c r="AT505" s="141"/>
      <c r="AU505" s="141"/>
      <c r="AV505" s="141"/>
      <c r="AW505" s="141"/>
      <c r="AX505" s="141"/>
      <c r="AY505" s="141"/>
      <c r="AZ505" s="141"/>
      <c r="BA505" s="141"/>
      <c r="BB505" s="141"/>
      <c r="BC505" s="141"/>
      <c r="BD505" s="56"/>
      <c r="BE505" s="56"/>
      <c r="BF505" s="56"/>
      <c r="BG505" s="56"/>
      <c r="BH505" s="56"/>
      <c r="BI505" s="56"/>
      <c r="BJ505" s="56"/>
      <c r="BK505" s="56"/>
      <c r="BL505" s="56"/>
      <c r="BM505" s="56"/>
      <c r="BN505" s="56"/>
      <c r="BO505" s="56"/>
      <c r="BP505" s="56"/>
      <c r="BQ505" s="56"/>
      <c r="BR505" s="56"/>
      <c r="BS505" s="56"/>
      <c r="BT505" s="56"/>
      <c r="BU505" s="56"/>
      <c r="BV505" s="56"/>
      <c r="BW505" s="56"/>
      <c r="BX505" s="56"/>
      <c r="BY505" s="56"/>
      <c r="BZ505" s="56"/>
      <c r="CA505" s="56"/>
      <c r="CB505" s="56"/>
      <c r="CC505" s="56"/>
      <c r="CD505" s="56"/>
      <c r="CE505" s="56"/>
      <c r="CF505" s="56"/>
      <c r="CG505" s="56"/>
      <c r="CH505" s="56"/>
      <c r="CI505" s="56"/>
      <c r="CJ505" s="56"/>
      <c r="CK505" s="56"/>
      <c r="CL505" s="56"/>
      <c r="CM505" s="56"/>
      <c r="CN505" s="56"/>
      <c r="CO505" s="56"/>
      <c r="CP505" s="56"/>
      <c r="CQ505" s="56"/>
      <c r="CR505" s="56"/>
      <c r="CS505" s="56"/>
      <c r="CT505" s="56"/>
      <c r="CU505" s="56"/>
      <c r="CV505" s="56"/>
      <c r="CW505" s="56"/>
      <c r="CX505" s="56"/>
      <c r="CY505" s="56"/>
      <c r="CZ505" s="56"/>
      <c r="DA505" s="56"/>
      <c r="DB505" s="56"/>
      <c r="DC505" s="56"/>
      <c r="DD505" s="56"/>
      <c r="DE505" s="56"/>
      <c r="DF505" s="56"/>
      <c r="DG505" s="56"/>
      <c r="DH505" s="56"/>
      <c r="DI505" s="56"/>
      <c r="DJ505" s="56"/>
      <c r="DK505" s="56"/>
      <c r="DL505" s="56"/>
      <c r="DM505" s="56"/>
      <c r="DN505" s="56"/>
      <c r="DO505" s="56"/>
      <c r="DP505" s="56"/>
      <c r="DQ505" s="56"/>
      <c r="DR505" s="56"/>
      <c r="DS505" s="56"/>
      <c r="DT505" s="56"/>
      <c r="DU505" s="56"/>
      <c r="DV505" s="56"/>
      <c r="DW505" s="56"/>
      <c r="DX505" s="56"/>
      <c r="DY505" s="56"/>
      <c r="DZ505" s="56"/>
      <c r="EA505" s="56"/>
      <c r="EB505" s="56"/>
      <c r="EC505" s="56"/>
      <c r="ED505" s="56"/>
      <c r="EE505" s="56"/>
      <c r="EF505" s="56"/>
      <c r="EG505" s="56"/>
      <c r="EH505" s="56"/>
      <c r="EI505" s="56"/>
      <c r="EJ505" s="56"/>
      <c r="EK505" s="56"/>
      <c r="EL505" s="56"/>
      <c r="EM505" s="56"/>
      <c r="EN505" s="56"/>
      <c r="EO505" s="56"/>
      <c r="EP505" s="56"/>
      <c r="EQ505" s="56"/>
      <c r="ER505" s="56"/>
      <c r="ES505" s="56"/>
      <c r="ET505" s="56"/>
      <c r="EU505" s="56"/>
      <c r="EV505" s="56"/>
      <c r="EW505" s="56"/>
      <c r="EX505" s="56"/>
      <c r="EY505" s="56"/>
      <c r="EZ505" s="56"/>
      <c r="FA505" s="56"/>
      <c r="FB505" s="56"/>
      <c r="FC505" s="56"/>
      <c r="FD505" s="56"/>
      <c r="FE505" s="56"/>
      <c r="FF505" s="56"/>
      <c r="FG505" s="56"/>
      <c r="FH505" s="56"/>
      <c r="FI505" s="56"/>
      <c r="FJ505" s="56"/>
      <c r="FK505" s="56"/>
      <c r="FL505" s="56"/>
      <c r="FM505" s="56"/>
      <c r="FN505" s="56"/>
      <c r="FO505" s="56"/>
      <c r="FP505" s="56"/>
      <c r="FQ505" s="56"/>
      <c r="FR505" s="56"/>
      <c r="FS505" s="56"/>
      <c r="FT505" s="56"/>
      <c r="FU505" s="56"/>
      <c r="FV505" s="56"/>
      <c r="FW505" s="56"/>
      <c r="FX505" s="56"/>
      <c r="FY505" s="56"/>
      <c r="FZ505" s="56"/>
      <c r="GA505" s="56"/>
      <c r="GB505" s="56"/>
      <c r="GC505" s="56"/>
      <c r="GD505" s="56"/>
      <c r="GE505" s="56"/>
      <c r="GF505" s="56"/>
    </row>
    <row r="506" spans="1:188" s="1" customFormat="1" ht="15.75" x14ac:dyDescent="0.25">
      <c r="B506" s="7"/>
      <c r="C506" s="7"/>
      <c r="D506" s="7"/>
      <c r="E506" s="7"/>
      <c r="F506" s="248"/>
      <c r="G506" s="219"/>
      <c r="H506" s="141"/>
      <c r="I506" s="141"/>
      <c r="J506" s="242"/>
      <c r="K506" s="141"/>
      <c r="L506" s="242"/>
      <c r="M506" s="141"/>
      <c r="N506" s="242"/>
      <c r="O506" s="141"/>
      <c r="P506" s="242"/>
      <c r="Q506" s="141"/>
      <c r="R506" s="242"/>
      <c r="S506" s="141"/>
      <c r="T506" s="242"/>
      <c r="U506" s="141"/>
      <c r="V506" s="242"/>
      <c r="W506" s="141"/>
      <c r="X506" s="242"/>
      <c r="Y506" s="141"/>
      <c r="Z506" s="242"/>
      <c r="AA506" s="141"/>
      <c r="AB506" s="242"/>
      <c r="AC506" s="141"/>
      <c r="AD506" s="141"/>
      <c r="AE506" s="141"/>
      <c r="AF506" s="141"/>
      <c r="AG506" s="141"/>
      <c r="AH506" s="141"/>
      <c r="AI506" s="141"/>
      <c r="AJ506" s="141"/>
      <c r="AK506" s="141"/>
      <c r="AL506" s="141"/>
      <c r="AM506" s="141"/>
      <c r="AN506" s="141"/>
      <c r="AO506" s="141"/>
      <c r="AP506" s="141"/>
      <c r="AQ506" s="141"/>
      <c r="AR506" s="141"/>
      <c r="AS506" s="141"/>
      <c r="AT506" s="141"/>
      <c r="AU506" s="141"/>
      <c r="AV506" s="141"/>
      <c r="AW506" s="141"/>
      <c r="AX506" s="141"/>
      <c r="AY506" s="141"/>
      <c r="AZ506" s="141"/>
      <c r="BA506" s="141"/>
      <c r="BB506" s="141"/>
      <c r="BC506" s="141"/>
      <c r="BD506" s="56"/>
      <c r="BE506" s="56"/>
      <c r="BF506" s="56"/>
      <c r="BG506" s="56"/>
      <c r="BH506" s="56"/>
      <c r="BI506" s="56"/>
      <c r="BJ506" s="56"/>
      <c r="BK506" s="56"/>
      <c r="BL506" s="56"/>
      <c r="BM506" s="56"/>
      <c r="BN506" s="56"/>
      <c r="BO506" s="56"/>
      <c r="BP506" s="56"/>
      <c r="BQ506" s="56"/>
      <c r="BR506" s="56"/>
      <c r="BS506" s="56"/>
      <c r="BT506" s="56"/>
      <c r="BU506" s="56"/>
      <c r="BV506" s="56"/>
      <c r="BW506" s="56"/>
      <c r="BX506" s="56"/>
      <c r="BY506" s="56"/>
      <c r="BZ506" s="56"/>
      <c r="CA506" s="56"/>
      <c r="CB506" s="56"/>
      <c r="CC506" s="56"/>
      <c r="CD506" s="56"/>
      <c r="CE506" s="56"/>
      <c r="CF506" s="56"/>
      <c r="CG506" s="56"/>
      <c r="CH506" s="56"/>
      <c r="CI506" s="56"/>
      <c r="CJ506" s="56"/>
      <c r="CK506" s="56"/>
      <c r="CL506" s="56"/>
      <c r="CM506" s="56"/>
      <c r="CN506" s="56"/>
      <c r="CO506" s="56"/>
      <c r="CP506" s="56"/>
      <c r="CQ506" s="56"/>
      <c r="CR506" s="56"/>
      <c r="CS506" s="56"/>
      <c r="CT506" s="56"/>
      <c r="CU506" s="56"/>
      <c r="CV506" s="56"/>
      <c r="CW506" s="56"/>
      <c r="CX506" s="56"/>
      <c r="CY506" s="56"/>
      <c r="CZ506" s="56"/>
      <c r="DA506" s="56"/>
      <c r="DB506" s="56"/>
      <c r="DC506" s="56"/>
      <c r="DD506" s="56"/>
      <c r="DE506" s="56"/>
      <c r="DF506" s="56"/>
      <c r="DG506" s="56"/>
      <c r="DH506" s="56"/>
      <c r="DI506" s="56"/>
      <c r="DJ506" s="56"/>
      <c r="DK506" s="56"/>
      <c r="DL506" s="56"/>
      <c r="DM506" s="56"/>
      <c r="DN506" s="56"/>
      <c r="DO506" s="56"/>
      <c r="DP506" s="56"/>
      <c r="DQ506" s="56"/>
      <c r="DR506" s="56"/>
      <c r="DS506" s="56"/>
      <c r="DT506" s="56"/>
      <c r="DU506" s="56"/>
      <c r="DV506" s="56"/>
      <c r="DW506" s="56"/>
      <c r="DX506" s="56"/>
      <c r="DY506" s="56"/>
      <c r="DZ506" s="56"/>
      <c r="EA506" s="56"/>
      <c r="EB506" s="56"/>
      <c r="EC506" s="56"/>
      <c r="ED506" s="56"/>
      <c r="EE506" s="56"/>
      <c r="EF506" s="56"/>
      <c r="EG506" s="56"/>
      <c r="EH506" s="56"/>
      <c r="EI506" s="56"/>
      <c r="EJ506" s="56"/>
      <c r="EK506" s="56"/>
      <c r="EL506" s="56"/>
      <c r="EM506" s="56"/>
      <c r="EN506" s="56"/>
      <c r="EO506" s="56"/>
      <c r="EP506" s="56"/>
      <c r="EQ506" s="56"/>
      <c r="ER506" s="56"/>
      <c r="ES506" s="56"/>
      <c r="ET506" s="56"/>
      <c r="EU506" s="56"/>
      <c r="EV506" s="56"/>
      <c r="EW506" s="56"/>
      <c r="EX506" s="56"/>
      <c r="EY506" s="56"/>
      <c r="EZ506" s="56"/>
      <c r="FA506" s="56"/>
      <c r="FB506" s="56"/>
      <c r="FC506" s="56"/>
      <c r="FD506" s="56"/>
      <c r="FE506" s="56"/>
      <c r="FF506" s="56"/>
      <c r="FG506" s="56"/>
      <c r="FH506" s="56"/>
      <c r="FI506" s="56"/>
      <c r="FJ506" s="56"/>
      <c r="FK506" s="56"/>
      <c r="FL506" s="56"/>
      <c r="FM506" s="56"/>
      <c r="FN506" s="56"/>
      <c r="FO506" s="56"/>
      <c r="FP506" s="56"/>
      <c r="FQ506" s="56"/>
      <c r="FR506" s="56"/>
      <c r="FS506" s="56"/>
      <c r="FT506" s="56"/>
      <c r="FU506" s="56"/>
      <c r="FV506" s="56"/>
      <c r="FW506" s="56"/>
      <c r="FX506" s="56"/>
      <c r="FY506" s="56"/>
      <c r="FZ506" s="56"/>
      <c r="GA506" s="56"/>
      <c r="GB506" s="56"/>
      <c r="GC506" s="56"/>
      <c r="GD506" s="56"/>
      <c r="GE506" s="56"/>
      <c r="GF506" s="56"/>
    </row>
    <row r="507" spans="1:188" s="1" customFormat="1" ht="15.75" x14ac:dyDescent="0.25">
      <c r="B507" s="7"/>
      <c r="C507" s="7"/>
      <c r="D507" s="7"/>
      <c r="E507" s="7"/>
      <c r="F507" s="248"/>
      <c r="G507" s="219"/>
      <c r="H507" s="141"/>
      <c r="I507" s="141"/>
      <c r="J507" s="242"/>
      <c r="K507" s="141"/>
      <c r="L507" s="242"/>
      <c r="M507" s="141"/>
      <c r="N507" s="242"/>
      <c r="O507" s="141"/>
      <c r="P507" s="242"/>
      <c r="Q507" s="141"/>
      <c r="R507" s="242"/>
      <c r="S507" s="141"/>
      <c r="T507" s="242"/>
      <c r="U507" s="141"/>
      <c r="V507" s="242"/>
      <c r="W507" s="141"/>
      <c r="X507" s="242"/>
      <c r="Y507" s="141"/>
      <c r="Z507" s="242"/>
      <c r="AA507" s="141"/>
      <c r="AB507" s="242"/>
      <c r="AC507" s="141"/>
      <c r="AD507" s="141"/>
      <c r="AE507" s="141"/>
      <c r="AF507" s="141"/>
      <c r="AG507" s="141"/>
      <c r="AH507" s="141"/>
      <c r="AI507" s="141"/>
      <c r="AJ507" s="141"/>
      <c r="AK507" s="141"/>
      <c r="AL507" s="141"/>
      <c r="AM507" s="141"/>
      <c r="AN507" s="141"/>
      <c r="AO507" s="141"/>
      <c r="AP507" s="141"/>
      <c r="AQ507" s="141"/>
      <c r="AR507" s="141"/>
      <c r="AS507" s="141"/>
      <c r="AT507" s="141"/>
      <c r="AU507" s="141"/>
      <c r="AV507" s="141"/>
      <c r="AW507" s="141"/>
      <c r="AX507" s="141"/>
      <c r="AY507" s="141"/>
      <c r="AZ507" s="141"/>
      <c r="BA507" s="141"/>
      <c r="BB507" s="141"/>
      <c r="BC507" s="141"/>
      <c r="BD507" s="56"/>
      <c r="BE507" s="56"/>
      <c r="BF507" s="56"/>
      <c r="BG507" s="56"/>
      <c r="BH507" s="56"/>
      <c r="BI507" s="56"/>
      <c r="BJ507" s="56"/>
      <c r="BK507" s="56"/>
      <c r="BL507" s="56"/>
      <c r="BM507" s="56"/>
      <c r="BN507" s="56"/>
      <c r="BO507" s="56"/>
      <c r="BP507" s="56"/>
      <c r="BQ507" s="56"/>
      <c r="BR507" s="56"/>
      <c r="BS507" s="56"/>
      <c r="BT507" s="56"/>
      <c r="BU507" s="56"/>
      <c r="BV507" s="56"/>
      <c r="BW507" s="56"/>
      <c r="BX507" s="56"/>
      <c r="BY507" s="56"/>
      <c r="BZ507" s="56"/>
      <c r="CA507" s="56"/>
      <c r="CB507" s="56"/>
      <c r="CC507" s="56"/>
      <c r="CD507" s="56"/>
      <c r="CE507" s="56"/>
      <c r="CF507" s="56"/>
      <c r="CG507" s="56"/>
      <c r="CH507" s="56"/>
      <c r="CI507" s="56"/>
      <c r="CJ507" s="56"/>
      <c r="CK507" s="56"/>
      <c r="CL507" s="56"/>
      <c r="CM507" s="56"/>
      <c r="CN507" s="56"/>
      <c r="CO507" s="56"/>
      <c r="CP507" s="56"/>
      <c r="CQ507" s="56"/>
      <c r="CR507" s="56"/>
      <c r="CS507" s="56"/>
      <c r="CT507" s="56"/>
      <c r="CU507" s="56"/>
      <c r="CV507" s="56"/>
      <c r="CW507" s="56"/>
      <c r="CX507" s="56"/>
      <c r="CY507" s="56"/>
      <c r="CZ507" s="56"/>
      <c r="DA507" s="56"/>
      <c r="DB507" s="56"/>
      <c r="DC507" s="56"/>
      <c r="DD507" s="56"/>
      <c r="DE507" s="56"/>
      <c r="DF507" s="56"/>
      <c r="DG507" s="56"/>
      <c r="DH507" s="56"/>
      <c r="DI507" s="56"/>
      <c r="DJ507" s="56"/>
      <c r="DK507" s="56"/>
      <c r="DL507" s="56"/>
      <c r="DM507" s="56"/>
      <c r="DN507" s="56"/>
      <c r="DO507" s="56"/>
      <c r="DP507" s="56"/>
      <c r="DQ507" s="56"/>
      <c r="DR507" s="56"/>
      <c r="DS507" s="56"/>
      <c r="DT507" s="56"/>
      <c r="DU507" s="56"/>
      <c r="DV507" s="56"/>
      <c r="DW507" s="56"/>
      <c r="DX507" s="56"/>
      <c r="DY507" s="56"/>
      <c r="DZ507" s="56"/>
      <c r="EA507" s="56"/>
      <c r="EB507" s="56"/>
      <c r="EC507" s="56"/>
      <c r="ED507" s="56"/>
      <c r="EE507" s="56"/>
      <c r="EF507" s="56"/>
      <c r="EG507" s="56"/>
      <c r="EH507" s="56"/>
      <c r="EI507" s="56"/>
      <c r="EJ507" s="56"/>
      <c r="EK507" s="56"/>
      <c r="EL507" s="56"/>
      <c r="EM507" s="56"/>
      <c r="EN507" s="56"/>
      <c r="EO507" s="56"/>
      <c r="EP507" s="56"/>
      <c r="EQ507" s="56"/>
      <c r="ER507" s="56"/>
      <c r="ES507" s="56"/>
      <c r="ET507" s="56"/>
      <c r="EU507" s="56"/>
      <c r="EV507" s="56"/>
      <c r="EW507" s="56"/>
      <c r="EX507" s="56"/>
      <c r="EY507" s="56"/>
      <c r="EZ507" s="56"/>
      <c r="FA507" s="56"/>
      <c r="FB507" s="56"/>
      <c r="FC507" s="56"/>
      <c r="FD507" s="56"/>
      <c r="FE507" s="56"/>
      <c r="FF507" s="56"/>
      <c r="FG507" s="56"/>
      <c r="FH507" s="56"/>
      <c r="FI507" s="56"/>
      <c r="FJ507" s="56"/>
      <c r="FK507" s="56"/>
      <c r="FL507" s="56"/>
      <c r="FM507" s="56"/>
      <c r="FN507" s="56"/>
      <c r="FO507" s="56"/>
      <c r="FP507" s="56"/>
      <c r="FQ507" s="56"/>
      <c r="FR507" s="56"/>
      <c r="FS507" s="56"/>
      <c r="FT507" s="56"/>
      <c r="FU507" s="56"/>
      <c r="FV507" s="56"/>
      <c r="FW507" s="56"/>
      <c r="FX507" s="56"/>
      <c r="FY507" s="56"/>
      <c r="FZ507" s="56"/>
      <c r="GA507" s="56"/>
      <c r="GB507" s="56"/>
      <c r="GC507" s="56"/>
      <c r="GD507" s="56"/>
      <c r="GE507" s="56"/>
      <c r="GF507" s="56"/>
    </row>
    <row r="508" spans="1:188" s="1" customFormat="1" ht="15.75" x14ac:dyDescent="0.25">
      <c r="B508" s="7"/>
      <c r="C508" s="7"/>
      <c r="D508" s="7"/>
      <c r="E508" s="7"/>
      <c r="F508" s="248"/>
      <c r="G508" s="219"/>
      <c r="H508" s="141"/>
      <c r="I508" s="141"/>
      <c r="J508" s="242"/>
      <c r="K508" s="141"/>
      <c r="L508" s="242"/>
      <c r="M508" s="141"/>
      <c r="N508" s="242"/>
      <c r="O508" s="141"/>
      <c r="P508" s="242"/>
      <c r="Q508" s="141"/>
      <c r="R508" s="242"/>
      <c r="S508" s="141"/>
      <c r="T508" s="242"/>
      <c r="U508" s="141"/>
      <c r="V508" s="242"/>
      <c r="W508" s="141"/>
      <c r="X508" s="242"/>
      <c r="Y508" s="141"/>
      <c r="Z508" s="242"/>
      <c r="AA508" s="141"/>
      <c r="AB508" s="242"/>
      <c r="AC508" s="141"/>
      <c r="AD508" s="141"/>
      <c r="AE508" s="141"/>
      <c r="AF508" s="141"/>
      <c r="AG508" s="141"/>
      <c r="AH508" s="141"/>
      <c r="AI508" s="141"/>
      <c r="AJ508" s="141"/>
      <c r="AK508" s="141"/>
      <c r="AL508" s="141"/>
      <c r="AM508" s="141"/>
      <c r="AN508" s="141"/>
      <c r="AO508" s="141"/>
      <c r="AP508" s="141"/>
      <c r="AQ508" s="141"/>
      <c r="AR508" s="141"/>
      <c r="AS508" s="141"/>
      <c r="AT508" s="141"/>
      <c r="AU508" s="141"/>
      <c r="AV508" s="141"/>
      <c r="AW508" s="141"/>
      <c r="AX508" s="141"/>
      <c r="AY508" s="141"/>
      <c r="AZ508" s="141"/>
      <c r="BA508" s="141"/>
      <c r="BB508" s="141"/>
      <c r="BC508" s="141"/>
      <c r="BD508" s="56"/>
      <c r="BE508" s="56"/>
      <c r="BF508" s="56"/>
      <c r="BG508" s="56"/>
      <c r="BH508" s="56"/>
      <c r="BI508" s="56"/>
      <c r="BJ508" s="56"/>
      <c r="BK508" s="56"/>
      <c r="BL508" s="56"/>
      <c r="BM508" s="56"/>
      <c r="BN508" s="56"/>
      <c r="BO508" s="56"/>
      <c r="BP508" s="56"/>
      <c r="BQ508" s="56"/>
      <c r="BR508" s="56"/>
      <c r="BS508" s="56"/>
      <c r="BT508" s="56"/>
      <c r="BU508" s="56"/>
      <c r="BV508" s="56"/>
      <c r="BW508" s="56"/>
      <c r="BX508" s="56"/>
      <c r="BY508" s="56"/>
      <c r="BZ508" s="56"/>
      <c r="CA508" s="56"/>
      <c r="CB508" s="56"/>
      <c r="CC508" s="56"/>
      <c r="CD508" s="56"/>
      <c r="CE508" s="56"/>
      <c r="CF508" s="56"/>
      <c r="CG508" s="56"/>
      <c r="CH508" s="56"/>
      <c r="CI508" s="56"/>
      <c r="CJ508" s="56"/>
      <c r="CK508" s="56"/>
      <c r="CL508" s="56"/>
      <c r="CM508" s="56"/>
      <c r="CN508" s="56"/>
      <c r="CO508" s="56"/>
      <c r="CP508" s="56"/>
      <c r="CQ508" s="56"/>
      <c r="CR508" s="56"/>
      <c r="CS508" s="56"/>
      <c r="CT508" s="56"/>
      <c r="CU508" s="56"/>
      <c r="CV508" s="56"/>
      <c r="CW508" s="56"/>
      <c r="CX508" s="56"/>
      <c r="CY508" s="56"/>
      <c r="CZ508" s="56"/>
      <c r="DA508" s="56"/>
      <c r="DB508" s="56"/>
      <c r="DC508" s="56"/>
      <c r="DD508" s="56"/>
      <c r="DE508" s="56"/>
      <c r="DF508" s="56"/>
      <c r="DG508" s="56"/>
      <c r="DH508" s="56"/>
      <c r="DI508" s="56"/>
      <c r="DJ508" s="56"/>
      <c r="DK508" s="56"/>
      <c r="DL508" s="56"/>
      <c r="DM508" s="56"/>
      <c r="DN508" s="56"/>
      <c r="DO508" s="56"/>
      <c r="DP508" s="56"/>
      <c r="DQ508" s="56"/>
      <c r="DR508" s="56"/>
      <c r="DS508" s="56"/>
      <c r="DT508" s="56"/>
      <c r="DU508" s="56"/>
      <c r="DV508" s="56"/>
      <c r="DW508" s="56"/>
      <c r="DX508" s="56"/>
      <c r="DY508" s="56"/>
      <c r="DZ508" s="56"/>
      <c r="EA508" s="56"/>
      <c r="EB508" s="56"/>
      <c r="EC508" s="56"/>
      <c r="ED508" s="56"/>
      <c r="EE508" s="56"/>
      <c r="EF508" s="56"/>
      <c r="EG508" s="56"/>
      <c r="EH508" s="56"/>
      <c r="EI508" s="56"/>
      <c r="EJ508" s="56"/>
      <c r="EK508" s="56"/>
      <c r="EL508" s="56"/>
      <c r="EM508" s="56"/>
      <c r="EN508" s="56"/>
      <c r="EO508" s="56"/>
      <c r="EP508" s="56"/>
      <c r="EQ508" s="56"/>
      <c r="ER508" s="56"/>
      <c r="ES508" s="56"/>
      <c r="ET508" s="56"/>
      <c r="EU508" s="56"/>
      <c r="EV508" s="56"/>
      <c r="EW508" s="56"/>
      <c r="EX508" s="56"/>
      <c r="EY508" s="56"/>
      <c r="EZ508" s="56"/>
      <c r="FA508" s="56"/>
      <c r="FB508" s="56"/>
      <c r="FC508" s="56"/>
      <c r="FD508" s="56"/>
      <c r="FE508" s="56"/>
      <c r="FF508" s="56"/>
      <c r="FG508" s="56"/>
      <c r="FH508" s="56"/>
      <c r="FI508" s="56"/>
      <c r="FJ508" s="56"/>
      <c r="FK508" s="56"/>
      <c r="FL508" s="56"/>
      <c r="FM508" s="56"/>
      <c r="FN508" s="56"/>
      <c r="FO508" s="56"/>
      <c r="FP508" s="56"/>
      <c r="FQ508" s="56"/>
      <c r="FR508" s="56"/>
      <c r="FS508" s="56"/>
      <c r="FT508" s="56"/>
      <c r="FU508" s="56"/>
      <c r="FV508" s="56"/>
      <c r="FW508" s="56"/>
      <c r="FX508" s="56"/>
      <c r="FY508" s="56"/>
      <c r="FZ508" s="56"/>
      <c r="GA508" s="56"/>
      <c r="GB508" s="56"/>
      <c r="GC508" s="56"/>
      <c r="GD508" s="56"/>
      <c r="GE508" s="56"/>
      <c r="GF508" s="56"/>
    </row>
    <row r="509" spans="1:188" s="1" customFormat="1" ht="15.75" x14ac:dyDescent="0.25">
      <c r="F509" s="248"/>
      <c r="G509" s="219"/>
      <c r="H509" s="141"/>
      <c r="I509" s="141"/>
      <c r="J509" s="242"/>
      <c r="K509" s="141"/>
      <c r="L509" s="242"/>
      <c r="M509" s="141"/>
      <c r="N509" s="242"/>
      <c r="O509" s="141"/>
      <c r="P509" s="242"/>
      <c r="Q509" s="141"/>
      <c r="R509" s="242"/>
      <c r="S509" s="141"/>
      <c r="T509" s="242"/>
      <c r="U509" s="141"/>
      <c r="V509" s="242"/>
      <c r="W509" s="141"/>
      <c r="X509" s="242"/>
      <c r="Y509" s="141"/>
      <c r="Z509" s="242"/>
      <c r="AA509" s="141"/>
      <c r="AB509" s="242"/>
      <c r="AC509" s="141"/>
      <c r="AD509" s="141"/>
      <c r="AE509" s="141"/>
      <c r="AF509" s="141"/>
      <c r="AG509" s="141"/>
      <c r="AH509" s="141"/>
      <c r="AI509" s="141"/>
      <c r="AJ509" s="141"/>
      <c r="AK509" s="141"/>
      <c r="AL509" s="141"/>
      <c r="AM509" s="141"/>
      <c r="AN509" s="141"/>
      <c r="AO509" s="141"/>
      <c r="AP509" s="141"/>
      <c r="AQ509" s="141"/>
      <c r="AR509" s="141"/>
      <c r="AS509" s="141"/>
      <c r="AT509" s="141"/>
      <c r="AU509" s="141"/>
      <c r="AV509" s="141"/>
      <c r="AW509" s="141"/>
      <c r="AX509" s="141"/>
      <c r="AY509" s="141"/>
      <c r="AZ509" s="141"/>
      <c r="BA509" s="141"/>
      <c r="BB509" s="141"/>
      <c r="BC509" s="141"/>
      <c r="BD509" s="56"/>
      <c r="BE509" s="56"/>
      <c r="BF509" s="56"/>
      <c r="BG509" s="56"/>
      <c r="BH509" s="56"/>
      <c r="BI509" s="56"/>
      <c r="BJ509" s="56"/>
      <c r="BK509" s="56"/>
      <c r="BL509" s="56"/>
      <c r="BM509" s="56"/>
      <c r="BN509" s="56"/>
      <c r="BO509" s="56"/>
      <c r="BP509" s="56"/>
      <c r="BQ509" s="56"/>
      <c r="BR509" s="56"/>
      <c r="BS509" s="56"/>
      <c r="BT509" s="56"/>
      <c r="BU509" s="56"/>
      <c r="BV509" s="56"/>
      <c r="BW509" s="56"/>
      <c r="BX509" s="56"/>
      <c r="BY509" s="56"/>
      <c r="BZ509" s="56"/>
      <c r="CA509" s="56"/>
      <c r="CB509" s="56"/>
      <c r="CC509" s="56"/>
      <c r="CD509" s="56"/>
      <c r="CE509" s="56"/>
      <c r="CF509" s="56"/>
      <c r="CG509" s="56"/>
      <c r="CH509" s="56"/>
      <c r="CI509" s="56"/>
      <c r="CJ509" s="56"/>
      <c r="CK509" s="56"/>
      <c r="CL509" s="56"/>
      <c r="CM509" s="56"/>
      <c r="CN509" s="56"/>
      <c r="CO509" s="56"/>
      <c r="CP509" s="56"/>
      <c r="CQ509" s="56"/>
      <c r="CR509" s="56"/>
      <c r="CS509" s="56"/>
      <c r="CT509" s="56"/>
      <c r="CU509" s="56"/>
      <c r="CV509" s="56"/>
      <c r="CW509" s="56"/>
      <c r="CX509" s="56"/>
      <c r="CY509" s="56"/>
      <c r="CZ509" s="56"/>
      <c r="DA509" s="56"/>
      <c r="DB509" s="56"/>
      <c r="DC509" s="56"/>
      <c r="DD509" s="56"/>
      <c r="DE509" s="56"/>
      <c r="DF509" s="56"/>
      <c r="DG509" s="56"/>
      <c r="DH509" s="56"/>
      <c r="DI509" s="56"/>
      <c r="DJ509" s="56"/>
      <c r="DK509" s="56"/>
      <c r="DL509" s="56"/>
      <c r="DM509" s="56"/>
      <c r="DN509" s="56"/>
      <c r="DO509" s="56"/>
      <c r="DP509" s="56"/>
      <c r="DQ509" s="56"/>
      <c r="DR509" s="56"/>
      <c r="DS509" s="56"/>
      <c r="DT509" s="56"/>
      <c r="DU509" s="56"/>
      <c r="DV509" s="56"/>
      <c r="DW509" s="56"/>
      <c r="DX509" s="56"/>
      <c r="DY509" s="56"/>
      <c r="DZ509" s="56"/>
      <c r="EA509" s="56"/>
      <c r="EB509" s="56"/>
      <c r="EC509" s="56"/>
      <c r="ED509" s="56"/>
      <c r="EE509" s="56"/>
      <c r="EF509" s="56"/>
      <c r="EG509" s="56"/>
      <c r="EH509" s="56"/>
      <c r="EI509" s="56"/>
      <c r="EJ509" s="56"/>
      <c r="EK509" s="56"/>
      <c r="EL509" s="56"/>
      <c r="EM509" s="56"/>
      <c r="EN509" s="56"/>
      <c r="EO509" s="56"/>
      <c r="EP509" s="56"/>
      <c r="EQ509" s="56"/>
      <c r="ER509" s="56"/>
      <c r="ES509" s="56"/>
      <c r="ET509" s="56"/>
      <c r="EU509" s="56"/>
      <c r="EV509" s="56"/>
      <c r="EW509" s="56"/>
      <c r="EX509" s="56"/>
      <c r="EY509" s="56"/>
      <c r="EZ509" s="56"/>
      <c r="FA509" s="56"/>
      <c r="FB509" s="56"/>
      <c r="FC509" s="56"/>
      <c r="FD509" s="56"/>
      <c r="FE509" s="56"/>
      <c r="FF509" s="56"/>
      <c r="FG509" s="56"/>
      <c r="FH509" s="56"/>
      <c r="FI509" s="56"/>
      <c r="FJ509" s="56"/>
      <c r="FK509" s="56"/>
      <c r="FL509" s="56"/>
      <c r="FM509" s="56"/>
      <c r="FN509" s="56"/>
      <c r="FO509" s="56"/>
      <c r="FP509" s="56"/>
      <c r="FQ509" s="56"/>
      <c r="FR509" s="56"/>
      <c r="FS509" s="56"/>
      <c r="FT509" s="56"/>
      <c r="FU509" s="56"/>
      <c r="FV509" s="56"/>
      <c r="FW509" s="56"/>
      <c r="FX509" s="56"/>
      <c r="FY509" s="56"/>
      <c r="FZ509" s="56"/>
      <c r="GA509" s="56"/>
      <c r="GB509" s="56"/>
      <c r="GC509" s="56"/>
      <c r="GD509" s="56"/>
      <c r="GE509" s="56"/>
      <c r="GF509" s="56"/>
    </row>
    <row r="510" spans="1:188" s="1" customFormat="1" ht="15.75" x14ac:dyDescent="0.25">
      <c r="F510" s="248"/>
      <c r="G510" s="219"/>
      <c r="H510" s="141"/>
      <c r="I510" s="141"/>
      <c r="J510" s="242"/>
      <c r="K510" s="141"/>
      <c r="L510" s="242"/>
      <c r="M510" s="141"/>
      <c r="N510" s="242"/>
      <c r="O510" s="141"/>
      <c r="P510" s="242"/>
      <c r="Q510" s="141"/>
      <c r="R510" s="242"/>
      <c r="S510" s="141"/>
      <c r="T510" s="242"/>
      <c r="U510" s="141"/>
      <c r="V510" s="242"/>
      <c r="W510" s="141"/>
      <c r="X510" s="242"/>
      <c r="Y510" s="141"/>
      <c r="Z510" s="242"/>
      <c r="AA510" s="141"/>
      <c r="AB510" s="242"/>
      <c r="AC510" s="141"/>
      <c r="AD510" s="141"/>
      <c r="AE510" s="141"/>
      <c r="AF510" s="141"/>
      <c r="AG510" s="141"/>
      <c r="AH510" s="141"/>
      <c r="AI510" s="141"/>
      <c r="AJ510" s="141"/>
      <c r="AK510" s="141"/>
      <c r="AL510" s="141"/>
      <c r="AM510" s="141"/>
      <c r="AN510" s="141"/>
      <c r="AO510" s="141"/>
      <c r="AP510" s="141"/>
      <c r="AQ510" s="141"/>
      <c r="AR510" s="141"/>
      <c r="AS510" s="141"/>
      <c r="AT510" s="141"/>
      <c r="AU510" s="141"/>
      <c r="AV510" s="141"/>
      <c r="AW510" s="141"/>
      <c r="AX510" s="141"/>
      <c r="AY510" s="141"/>
      <c r="AZ510" s="141"/>
      <c r="BA510" s="141"/>
      <c r="BB510" s="141"/>
      <c r="BC510" s="141"/>
      <c r="BD510" s="56"/>
      <c r="BE510" s="56"/>
      <c r="BF510" s="56"/>
      <c r="BG510" s="56"/>
      <c r="BH510" s="56"/>
      <c r="BI510" s="56"/>
      <c r="BJ510" s="56"/>
      <c r="BK510" s="56"/>
      <c r="BL510" s="56"/>
      <c r="BM510" s="56"/>
      <c r="BN510" s="56"/>
      <c r="BO510" s="56"/>
      <c r="BP510" s="56"/>
      <c r="BQ510" s="56"/>
      <c r="BR510" s="56"/>
      <c r="BS510" s="56"/>
      <c r="BT510" s="56"/>
      <c r="BU510" s="56"/>
      <c r="BV510" s="56"/>
      <c r="BW510" s="56"/>
      <c r="BX510" s="56"/>
      <c r="BY510" s="56"/>
      <c r="BZ510" s="56"/>
      <c r="CA510" s="56"/>
      <c r="CB510" s="56"/>
      <c r="CC510" s="56"/>
      <c r="CD510" s="56"/>
      <c r="CE510" s="56"/>
      <c r="CF510" s="56"/>
      <c r="CG510" s="56"/>
      <c r="CH510" s="56"/>
      <c r="CI510" s="56"/>
      <c r="CJ510" s="56"/>
      <c r="CK510" s="56"/>
      <c r="CL510" s="56"/>
      <c r="CM510" s="56"/>
      <c r="CN510" s="56"/>
      <c r="CO510" s="56"/>
      <c r="CP510" s="56"/>
      <c r="CQ510" s="56"/>
      <c r="CR510" s="56"/>
      <c r="CS510" s="56"/>
      <c r="CT510" s="56"/>
      <c r="CU510" s="56"/>
      <c r="CV510" s="56"/>
      <c r="CW510" s="56"/>
      <c r="CX510" s="56"/>
      <c r="CY510" s="56"/>
      <c r="CZ510" s="56"/>
      <c r="DA510" s="56"/>
      <c r="DB510" s="56"/>
      <c r="DC510" s="56"/>
      <c r="DD510" s="56"/>
      <c r="DE510" s="56"/>
      <c r="DF510" s="56"/>
      <c r="DG510" s="56"/>
      <c r="DH510" s="56"/>
      <c r="DI510" s="56"/>
      <c r="DJ510" s="56"/>
      <c r="DK510" s="56"/>
      <c r="DL510" s="56"/>
      <c r="DM510" s="56"/>
      <c r="DN510" s="56"/>
      <c r="DO510" s="56"/>
      <c r="DP510" s="56"/>
      <c r="DQ510" s="56"/>
      <c r="DR510" s="56"/>
      <c r="DS510" s="56"/>
      <c r="DT510" s="56"/>
      <c r="DU510" s="56"/>
      <c r="DV510" s="56"/>
      <c r="DW510" s="56"/>
      <c r="DX510" s="56"/>
      <c r="DY510" s="56"/>
      <c r="DZ510" s="56"/>
      <c r="EA510" s="56"/>
      <c r="EB510" s="56"/>
      <c r="EC510" s="56"/>
      <c r="ED510" s="56"/>
      <c r="EE510" s="56"/>
      <c r="EF510" s="56"/>
      <c r="EG510" s="56"/>
      <c r="EH510" s="56"/>
      <c r="EI510" s="56"/>
      <c r="EJ510" s="56"/>
      <c r="EK510" s="56"/>
      <c r="EL510" s="56"/>
      <c r="EM510" s="56"/>
      <c r="EN510" s="56"/>
      <c r="EO510" s="56"/>
      <c r="EP510" s="56"/>
      <c r="EQ510" s="56"/>
      <c r="ER510" s="56"/>
      <c r="ES510" s="56"/>
      <c r="ET510" s="56"/>
      <c r="EU510" s="56"/>
      <c r="EV510" s="56"/>
      <c r="EW510" s="56"/>
      <c r="EX510" s="56"/>
      <c r="EY510" s="56"/>
      <c r="EZ510" s="56"/>
      <c r="FA510" s="56"/>
      <c r="FB510" s="56"/>
      <c r="FC510" s="56"/>
      <c r="FD510" s="56"/>
      <c r="FE510" s="56"/>
      <c r="FF510" s="56"/>
      <c r="FG510" s="56"/>
      <c r="FH510" s="56"/>
      <c r="FI510" s="56"/>
      <c r="FJ510" s="56"/>
      <c r="FK510" s="56"/>
      <c r="FL510" s="56"/>
      <c r="FM510" s="56"/>
      <c r="FN510" s="56"/>
      <c r="FO510" s="56"/>
      <c r="FP510" s="56"/>
      <c r="FQ510" s="56"/>
      <c r="FR510" s="56"/>
      <c r="FS510" s="56"/>
      <c r="FT510" s="56"/>
      <c r="FU510" s="56"/>
      <c r="FV510" s="56"/>
      <c r="FW510" s="56"/>
      <c r="FX510" s="56"/>
      <c r="FY510" s="56"/>
      <c r="FZ510" s="56"/>
      <c r="GA510" s="56"/>
      <c r="GB510" s="56"/>
      <c r="GC510" s="56"/>
      <c r="GD510" s="56"/>
      <c r="GE510" s="56"/>
      <c r="GF510" s="56"/>
    </row>
    <row r="511" spans="1:188" s="1" customFormat="1" ht="15.75" x14ac:dyDescent="0.25">
      <c r="G511" s="249"/>
      <c r="H511" s="141"/>
      <c r="I511" s="141"/>
      <c r="J511" s="242"/>
      <c r="K511" s="141"/>
      <c r="L511" s="242"/>
      <c r="M511" s="141"/>
      <c r="N511" s="242"/>
      <c r="O511" s="141"/>
      <c r="P511" s="242"/>
      <c r="Q511" s="141"/>
      <c r="R511" s="242"/>
      <c r="S511" s="141"/>
      <c r="T511" s="242"/>
      <c r="U511" s="141"/>
      <c r="V511" s="242"/>
      <c r="W511" s="141"/>
      <c r="X511" s="242"/>
      <c r="Y511" s="141"/>
      <c r="Z511" s="242"/>
      <c r="AA511" s="141"/>
      <c r="AB511" s="242"/>
      <c r="AC511" s="141"/>
      <c r="AD511" s="141"/>
      <c r="AE511" s="141"/>
      <c r="AF511" s="141"/>
      <c r="AG511" s="141"/>
      <c r="AH511" s="141"/>
      <c r="AI511" s="141"/>
      <c r="AJ511" s="141"/>
      <c r="AK511" s="141"/>
      <c r="AL511" s="141"/>
      <c r="AM511" s="141"/>
      <c r="AN511" s="141"/>
      <c r="AO511" s="141"/>
      <c r="AP511" s="141"/>
      <c r="AQ511" s="141"/>
      <c r="AR511" s="141"/>
      <c r="AS511" s="141"/>
      <c r="AT511" s="141"/>
      <c r="AU511" s="141"/>
      <c r="AV511" s="141"/>
      <c r="AW511" s="141"/>
      <c r="AX511" s="141"/>
      <c r="AY511" s="141"/>
      <c r="AZ511" s="141"/>
      <c r="BA511" s="141"/>
      <c r="BB511" s="141"/>
      <c r="BC511" s="141"/>
      <c r="BD511" s="56"/>
      <c r="BE511" s="56"/>
      <c r="BF511" s="56"/>
      <c r="BG511" s="56"/>
      <c r="BH511" s="56"/>
      <c r="BI511" s="56"/>
      <c r="BJ511" s="56"/>
      <c r="BK511" s="56"/>
      <c r="BL511" s="56"/>
      <c r="BM511" s="56"/>
      <c r="BN511" s="56"/>
      <c r="BO511" s="56"/>
      <c r="BP511" s="56"/>
      <c r="BQ511" s="56"/>
      <c r="BR511" s="56"/>
      <c r="BS511" s="56"/>
      <c r="BT511" s="56"/>
      <c r="BU511" s="56"/>
      <c r="BV511" s="56"/>
      <c r="BW511" s="56"/>
      <c r="BX511" s="56"/>
      <c r="BY511" s="56"/>
      <c r="BZ511" s="56"/>
      <c r="CA511" s="56"/>
      <c r="CB511" s="56"/>
      <c r="CC511" s="56"/>
      <c r="CD511" s="56"/>
      <c r="CE511" s="56"/>
      <c r="CF511" s="56"/>
      <c r="CG511" s="56"/>
      <c r="CH511" s="56"/>
      <c r="CI511" s="56"/>
      <c r="CJ511" s="56"/>
      <c r="CK511" s="56"/>
      <c r="CL511" s="56"/>
      <c r="CM511" s="56"/>
      <c r="CN511" s="56"/>
      <c r="CO511" s="56"/>
      <c r="CP511" s="56"/>
      <c r="CQ511" s="56"/>
      <c r="CR511" s="56"/>
      <c r="CS511" s="56"/>
      <c r="CT511" s="56"/>
      <c r="CU511" s="56"/>
      <c r="CV511" s="56"/>
      <c r="CW511" s="56"/>
      <c r="CX511" s="56"/>
      <c r="CY511" s="56"/>
      <c r="CZ511" s="56"/>
      <c r="DA511" s="56"/>
      <c r="DB511" s="56"/>
      <c r="DC511" s="56"/>
      <c r="DD511" s="56"/>
      <c r="DE511" s="56"/>
      <c r="DF511" s="56"/>
      <c r="DG511" s="56"/>
      <c r="DH511" s="56"/>
      <c r="DI511" s="56"/>
      <c r="DJ511" s="56"/>
      <c r="DK511" s="56"/>
      <c r="DL511" s="56"/>
      <c r="DM511" s="56"/>
      <c r="DN511" s="56"/>
      <c r="DO511" s="56"/>
      <c r="DP511" s="56"/>
      <c r="DQ511" s="56"/>
      <c r="DR511" s="56"/>
      <c r="DS511" s="56"/>
      <c r="DT511" s="56"/>
      <c r="DU511" s="56"/>
      <c r="DV511" s="56"/>
      <c r="DW511" s="56"/>
      <c r="DX511" s="56"/>
      <c r="DY511" s="56"/>
      <c r="DZ511" s="56"/>
      <c r="EA511" s="56"/>
      <c r="EB511" s="56"/>
      <c r="EC511" s="56"/>
      <c r="ED511" s="56"/>
      <c r="EE511" s="56"/>
      <c r="EF511" s="56"/>
      <c r="EG511" s="56"/>
      <c r="EH511" s="56"/>
      <c r="EI511" s="56"/>
      <c r="EJ511" s="56"/>
      <c r="EK511" s="56"/>
      <c r="EL511" s="56"/>
      <c r="EM511" s="56"/>
      <c r="EN511" s="56"/>
      <c r="EO511" s="56"/>
      <c r="EP511" s="56"/>
      <c r="EQ511" s="56"/>
      <c r="ER511" s="56"/>
      <c r="ES511" s="56"/>
      <c r="ET511" s="56"/>
      <c r="EU511" s="56"/>
      <c r="EV511" s="56"/>
      <c r="EW511" s="56"/>
      <c r="EX511" s="56"/>
      <c r="EY511" s="56"/>
      <c r="EZ511" s="56"/>
      <c r="FA511" s="56"/>
      <c r="FB511" s="56"/>
      <c r="FC511" s="56"/>
      <c r="FD511" s="56"/>
      <c r="FE511" s="56"/>
      <c r="FF511" s="56"/>
      <c r="FG511" s="56"/>
      <c r="FH511" s="56"/>
      <c r="FI511" s="56"/>
      <c r="FJ511" s="56"/>
      <c r="FK511" s="56"/>
      <c r="FL511" s="56"/>
      <c r="FM511" s="56"/>
      <c r="FN511" s="56"/>
      <c r="FO511" s="56"/>
      <c r="FP511" s="56"/>
      <c r="FQ511" s="56"/>
      <c r="FR511" s="56"/>
      <c r="FS511" s="56"/>
      <c r="FT511" s="56"/>
      <c r="FU511" s="56"/>
      <c r="FV511" s="56"/>
      <c r="FW511" s="56"/>
      <c r="FX511" s="56"/>
      <c r="FY511" s="56"/>
      <c r="FZ511" s="56"/>
      <c r="GA511" s="56"/>
      <c r="GB511" s="56"/>
      <c r="GC511" s="56"/>
      <c r="GD511" s="56"/>
      <c r="GE511" s="56"/>
      <c r="GF511" s="56"/>
    </row>
    <row r="512" spans="1:188" s="1" customFormat="1" ht="15.75" x14ac:dyDescent="0.25">
      <c r="A512" s="245"/>
      <c r="E512" s="245"/>
      <c r="G512" s="246"/>
      <c r="H512" s="141"/>
      <c r="I512" s="141"/>
      <c r="J512" s="242"/>
      <c r="K512" s="141"/>
      <c r="L512" s="242"/>
      <c r="M512" s="141"/>
      <c r="N512" s="242"/>
      <c r="O512" s="141"/>
      <c r="P512" s="242"/>
      <c r="Q512" s="141"/>
      <c r="R512" s="242"/>
      <c r="S512" s="141"/>
      <c r="T512" s="242"/>
      <c r="U512" s="141"/>
      <c r="V512" s="242"/>
      <c r="W512" s="141"/>
      <c r="X512" s="242"/>
      <c r="Y512" s="141"/>
      <c r="Z512" s="242"/>
      <c r="AA512" s="141"/>
      <c r="AB512" s="242"/>
      <c r="AC512" s="141"/>
      <c r="AD512" s="141"/>
      <c r="AE512" s="141"/>
      <c r="AF512" s="141"/>
      <c r="AG512" s="141"/>
      <c r="AH512" s="141"/>
      <c r="AI512" s="141"/>
      <c r="AJ512" s="141"/>
      <c r="AK512" s="141"/>
      <c r="AL512" s="141"/>
      <c r="AM512" s="141"/>
      <c r="AN512" s="141"/>
      <c r="AO512" s="141"/>
      <c r="AP512" s="141"/>
      <c r="AQ512" s="141"/>
      <c r="AR512" s="141"/>
      <c r="AS512" s="141"/>
      <c r="AT512" s="141"/>
      <c r="AU512" s="141"/>
      <c r="AV512" s="141"/>
      <c r="AW512" s="141"/>
      <c r="AX512" s="141"/>
      <c r="AY512" s="141"/>
      <c r="AZ512" s="141"/>
      <c r="BA512" s="141"/>
      <c r="BB512" s="141"/>
      <c r="BC512" s="141"/>
      <c r="BD512" s="56"/>
      <c r="BE512" s="56"/>
      <c r="BF512" s="56"/>
      <c r="BG512" s="56"/>
      <c r="BH512" s="56"/>
      <c r="BI512" s="56"/>
      <c r="BJ512" s="56"/>
      <c r="BK512" s="56"/>
      <c r="BL512" s="56"/>
      <c r="BM512" s="56"/>
      <c r="BN512" s="56"/>
      <c r="BO512" s="56"/>
      <c r="BP512" s="56"/>
      <c r="BQ512" s="56"/>
      <c r="BR512" s="56"/>
      <c r="BS512" s="56"/>
      <c r="BT512" s="56"/>
      <c r="BU512" s="56"/>
      <c r="BV512" s="56"/>
      <c r="BW512" s="56"/>
      <c r="BX512" s="56"/>
      <c r="BY512" s="56"/>
      <c r="BZ512" s="56"/>
      <c r="CA512" s="56"/>
      <c r="CB512" s="56"/>
      <c r="CC512" s="56"/>
      <c r="CD512" s="56"/>
      <c r="CE512" s="56"/>
      <c r="CF512" s="56"/>
      <c r="CG512" s="56"/>
      <c r="CH512" s="56"/>
      <c r="CI512" s="56"/>
      <c r="CJ512" s="56"/>
      <c r="CK512" s="56"/>
      <c r="CL512" s="56"/>
      <c r="CM512" s="56"/>
      <c r="CN512" s="56"/>
      <c r="CO512" s="56"/>
      <c r="CP512" s="56"/>
      <c r="CQ512" s="56"/>
      <c r="CR512" s="56"/>
      <c r="CS512" s="56"/>
      <c r="CT512" s="56"/>
      <c r="CU512" s="56"/>
      <c r="CV512" s="56"/>
      <c r="CW512" s="56"/>
      <c r="CX512" s="56"/>
      <c r="CY512" s="56"/>
      <c r="CZ512" s="56"/>
      <c r="DA512" s="56"/>
      <c r="DB512" s="56"/>
      <c r="DC512" s="56"/>
      <c r="DD512" s="56"/>
      <c r="DE512" s="56"/>
      <c r="DF512" s="56"/>
      <c r="DG512" s="56"/>
      <c r="DH512" s="56"/>
      <c r="DI512" s="56"/>
      <c r="DJ512" s="56"/>
      <c r="DK512" s="56"/>
      <c r="DL512" s="56"/>
      <c r="DM512" s="56"/>
      <c r="DN512" s="56"/>
      <c r="DO512" s="56"/>
      <c r="DP512" s="56"/>
      <c r="DQ512" s="56"/>
      <c r="DR512" s="56"/>
      <c r="DS512" s="56"/>
      <c r="DT512" s="56"/>
      <c r="DU512" s="56"/>
      <c r="DV512" s="56"/>
      <c r="DW512" s="56"/>
      <c r="DX512" s="56"/>
      <c r="DY512" s="56"/>
      <c r="DZ512" s="56"/>
      <c r="EA512" s="56"/>
      <c r="EB512" s="56"/>
      <c r="EC512" s="56"/>
      <c r="ED512" s="56"/>
      <c r="EE512" s="56"/>
      <c r="EF512" s="56"/>
      <c r="EG512" s="56"/>
      <c r="EH512" s="56"/>
      <c r="EI512" s="56"/>
      <c r="EJ512" s="56"/>
      <c r="EK512" s="56"/>
      <c r="EL512" s="56"/>
      <c r="EM512" s="56"/>
      <c r="EN512" s="56"/>
      <c r="EO512" s="56"/>
      <c r="EP512" s="56"/>
      <c r="EQ512" s="56"/>
      <c r="ER512" s="56"/>
      <c r="ES512" s="56"/>
      <c r="ET512" s="56"/>
      <c r="EU512" s="56"/>
      <c r="EV512" s="56"/>
      <c r="EW512" s="56"/>
      <c r="EX512" s="56"/>
      <c r="EY512" s="56"/>
      <c r="EZ512" s="56"/>
      <c r="FA512" s="56"/>
      <c r="FB512" s="56"/>
      <c r="FC512" s="56"/>
      <c r="FD512" s="56"/>
      <c r="FE512" s="56"/>
      <c r="FF512" s="56"/>
      <c r="FG512" s="56"/>
      <c r="FH512" s="56"/>
      <c r="FI512" s="56"/>
      <c r="FJ512" s="56"/>
      <c r="FK512" s="56"/>
      <c r="FL512" s="56"/>
      <c r="FM512" s="56"/>
      <c r="FN512" s="56"/>
      <c r="FO512" s="56"/>
      <c r="FP512" s="56"/>
      <c r="FQ512" s="56"/>
      <c r="FR512" s="56"/>
      <c r="FS512" s="56"/>
      <c r="FT512" s="56"/>
      <c r="FU512" s="56"/>
      <c r="FV512" s="56"/>
      <c r="FW512" s="56"/>
      <c r="FX512" s="56"/>
      <c r="FY512" s="56"/>
      <c r="FZ512" s="56"/>
      <c r="GA512" s="56"/>
      <c r="GB512" s="56"/>
      <c r="GC512" s="56"/>
      <c r="GD512" s="56"/>
      <c r="GE512" s="56"/>
      <c r="GF512" s="56"/>
    </row>
    <row r="513" spans="1:188" s="1" customFormat="1" ht="15.75" x14ac:dyDescent="0.25">
      <c r="E513" s="245"/>
      <c r="F513" s="247"/>
      <c r="G513" s="246"/>
      <c r="H513" s="141"/>
      <c r="I513" s="141"/>
      <c r="J513" s="242"/>
      <c r="K513" s="141"/>
      <c r="L513" s="242"/>
      <c r="M513" s="141"/>
      <c r="N513" s="242"/>
      <c r="O513" s="141"/>
      <c r="P513" s="242"/>
      <c r="Q513" s="141"/>
      <c r="R513" s="242"/>
      <c r="S513" s="141"/>
      <c r="T513" s="242"/>
      <c r="U513" s="141"/>
      <c r="V513" s="242"/>
      <c r="W513" s="141"/>
      <c r="X513" s="242"/>
      <c r="Y513" s="141"/>
      <c r="Z513" s="242"/>
      <c r="AA513" s="141"/>
      <c r="AB513" s="242"/>
      <c r="AC513" s="141"/>
      <c r="AD513" s="141"/>
      <c r="AE513" s="141"/>
      <c r="AF513" s="141"/>
      <c r="AG513" s="141"/>
      <c r="AH513" s="141"/>
      <c r="AI513" s="141"/>
      <c r="AJ513" s="141"/>
      <c r="AK513" s="141"/>
      <c r="AL513" s="141"/>
      <c r="AM513" s="141"/>
      <c r="AN513" s="141"/>
      <c r="AO513" s="141"/>
      <c r="AP513" s="141"/>
      <c r="AQ513" s="141"/>
      <c r="AR513" s="141"/>
      <c r="AS513" s="141"/>
      <c r="AT513" s="141"/>
      <c r="AU513" s="141"/>
      <c r="AV513" s="141"/>
      <c r="AW513" s="141"/>
      <c r="AX513" s="141"/>
      <c r="AY513" s="141"/>
      <c r="AZ513" s="141"/>
      <c r="BA513" s="141"/>
      <c r="BB513" s="141"/>
      <c r="BC513" s="141"/>
      <c r="BD513" s="56"/>
      <c r="BE513" s="56"/>
      <c r="BF513" s="56"/>
      <c r="BG513" s="56"/>
      <c r="BH513" s="56"/>
      <c r="BI513" s="56"/>
      <c r="BJ513" s="56"/>
      <c r="BK513" s="56"/>
      <c r="BL513" s="56"/>
      <c r="BM513" s="56"/>
      <c r="BN513" s="56"/>
      <c r="BO513" s="56"/>
      <c r="BP513" s="56"/>
      <c r="BQ513" s="56"/>
      <c r="BR513" s="56"/>
      <c r="BS513" s="56"/>
      <c r="BT513" s="56"/>
      <c r="BU513" s="56"/>
      <c r="BV513" s="56"/>
      <c r="BW513" s="56"/>
      <c r="BX513" s="56"/>
      <c r="BY513" s="56"/>
      <c r="BZ513" s="56"/>
      <c r="CA513" s="56"/>
      <c r="CB513" s="56"/>
      <c r="CC513" s="56"/>
      <c r="CD513" s="56"/>
      <c r="CE513" s="56"/>
      <c r="CF513" s="56"/>
      <c r="CG513" s="56"/>
      <c r="CH513" s="56"/>
      <c r="CI513" s="56"/>
      <c r="CJ513" s="56"/>
      <c r="CK513" s="56"/>
      <c r="CL513" s="56"/>
      <c r="CM513" s="56"/>
      <c r="CN513" s="56"/>
      <c r="CO513" s="56"/>
      <c r="CP513" s="56"/>
      <c r="CQ513" s="56"/>
      <c r="CR513" s="56"/>
      <c r="CS513" s="56"/>
      <c r="CT513" s="56"/>
      <c r="CU513" s="56"/>
      <c r="CV513" s="56"/>
      <c r="CW513" s="56"/>
      <c r="CX513" s="56"/>
      <c r="CY513" s="56"/>
      <c r="CZ513" s="56"/>
      <c r="DA513" s="56"/>
      <c r="DB513" s="56"/>
      <c r="DC513" s="56"/>
      <c r="DD513" s="56"/>
      <c r="DE513" s="56"/>
      <c r="DF513" s="56"/>
      <c r="DG513" s="56"/>
      <c r="DH513" s="56"/>
      <c r="DI513" s="56"/>
      <c r="DJ513" s="56"/>
      <c r="DK513" s="56"/>
      <c r="DL513" s="56"/>
      <c r="DM513" s="56"/>
      <c r="DN513" s="56"/>
      <c r="DO513" s="56"/>
      <c r="DP513" s="56"/>
      <c r="DQ513" s="56"/>
      <c r="DR513" s="56"/>
      <c r="DS513" s="56"/>
      <c r="DT513" s="56"/>
      <c r="DU513" s="56"/>
      <c r="DV513" s="56"/>
      <c r="DW513" s="56"/>
      <c r="DX513" s="56"/>
      <c r="DY513" s="56"/>
      <c r="DZ513" s="56"/>
      <c r="EA513" s="56"/>
      <c r="EB513" s="56"/>
      <c r="EC513" s="56"/>
      <c r="ED513" s="56"/>
      <c r="EE513" s="56"/>
      <c r="EF513" s="56"/>
      <c r="EG513" s="56"/>
      <c r="EH513" s="56"/>
      <c r="EI513" s="56"/>
      <c r="EJ513" s="56"/>
      <c r="EK513" s="56"/>
      <c r="EL513" s="56"/>
      <c r="EM513" s="56"/>
      <c r="EN513" s="56"/>
      <c r="EO513" s="56"/>
      <c r="EP513" s="56"/>
      <c r="EQ513" s="56"/>
      <c r="ER513" s="56"/>
      <c r="ES513" s="56"/>
      <c r="ET513" s="56"/>
      <c r="EU513" s="56"/>
      <c r="EV513" s="56"/>
      <c r="EW513" s="56"/>
      <c r="EX513" s="56"/>
      <c r="EY513" s="56"/>
      <c r="EZ513" s="56"/>
      <c r="FA513" s="56"/>
      <c r="FB513" s="56"/>
      <c r="FC513" s="56"/>
      <c r="FD513" s="56"/>
      <c r="FE513" s="56"/>
      <c r="FF513" s="56"/>
      <c r="FG513" s="56"/>
      <c r="FH513" s="56"/>
      <c r="FI513" s="56"/>
      <c r="FJ513" s="56"/>
      <c r="FK513" s="56"/>
      <c r="FL513" s="56"/>
      <c r="FM513" s="56"/>
      <c r="FN513" s="56"/>
      <c r="FO513" s="56"/>
      <c r="FP513" s="56"/>
      <c r="FQ513" s="56"/>
      <c r="FR513" s="56"/>
      <c r="FS513" s="56"/>
      <c r="FT513" s="56"/>
      <c r="FU513" s="56"/>
      <c r="FV513" s="56"/>
      <c r="FW513" s="56"/>
      <c r="FX513" s="56"/>
      <c r="FY513" s="56"/>
      <c r="FZ513" s="56"/>
      <c r="GA513" s="56"/>
      <c r="GB513" s="56"/>
      <c r="GC513" s="56"/>
      <c r="GD513" s="56"/>
      <c r="GE513" s="56"/>
      <c r="GF513" s="56"/>
    </row>
    <row r="514" spans="1:188" s="1" customFormat="1" ht="15.75" x14ac:dyDescent="0.25">
      <c r="E514" s="245"/>
      <c r="F514" s="245"/>
      <c r="G514" s="246"/>
      <c r="H514" s="141"/>
      <c r="I514" s="141"/>
      <c r="J514" s="242"/>
      <c r="K514" s="141"/>
      <c r="L514" s="242"/>
      <c r="M514" s="141"/>
      <c r="N514" s="242"/>
      <c r="O514" s="141"/>
      <c r="P514" s="242"/>
      <c r="Q514" s="141"/>
      <c r="R514" s="242"/>
      <c r="S514" s="141"/>
      <c r="T514" s="242"/>
      <c r="U514" s="141"/>
      <c r="V514" s="242"/>
      <c r="W514" s="141"/>
      <c r="X514" s="242"/>
      <c r="Y514" s="141"/>
      <c r="Z514" s="242"/>
      <c r="AA514" s="141"/>
      <c r="AB514" s="242"/>
      <c r="AC514" s="141"/>
      <c r="AD514" s="141"/>
      <c r="AE514" s="141"/>
      <c r="AF514" s="141"/>
      <c r="AG514" s="141"/>
      <c r="AH514" s="141"/>
      <c r="AI514" s="141"/>
      <c r="AJ514" s="141"/>
      <c r="AK514" s="141"/>
      <c r="AL514" s="141"/>
      <c r="AM514" s="141"/>
      <c r="AN514" s="141"/>
      <c r="AO514" s="141"/>
      <c r="AP514" s="141"/>
      <c r="AQ514" s="141"/>
      <c r="AR514" s="141"/>
      <c r="AS514" s="141"/>
      <c r="AT514" s="141"/>
      <c r="AU514" s="141"/>
      <c r="AV514" s="141"/>
      <c r="AW514" s="141"/>
      <c r="AX514" s="141"/>
      <c r="AY514" s="141"/>
      <c r="AZ514" s="141"/>
      <c r="BA514" s="141"/>
      <c r="BB514" s="141"/>
      <c r="BC514" s="141"/>
      <c r="BD514" s="56"/>
      <c r="BE514" s="56"/>
      <c r="BF514" s="56"/>
      <c r="BG514" s="56"/>
      <c r="BH514" s="56"/>
      <c r="BI514" s="56"/>
      <c r="BJ514" s="56"/>
      <c r="BK514" s="56"/>
      <c r="BL514" s="56"/>
      <c r="BM514" s="56"/>
      <c r="BN514" s="56"/>
      <c r="BO514" s="56"/>
      <c r="BP514" s="56"/>
      <c r="BQ514" s="56"/>
      <c r="BR514" s="56"/>
      <c r="BS514" s="56"/>
      <c r="BT514" s="56"/>
      <c r="BU514" s="56"/>
      <c r="BV514" s="56"/>
      <c r="BW514" s="56"/>
      <c r="BX514" s="56"/>
      <c r="BY514" s="56"/>
      <c r="BZ514" s="56"/>
      <c r="CA514" s="56"/>
      <c r="CB514" s="56"/>
      <c r="CC514" s="56"/>
      <c r="CD514" s="56"/>
      <c r="CE514" s="56"/>
      <c r="CF514" s="56"/>
      <c r="CG514" s="56"/>
      <c r="CH514" s="56"/>
      <c r="CI514" s="56"/>
      <c r="CJ514" s="56"/>
      <c r="CK514" s="56"/>
      <c r="CL514" s="56"/>
      <c r="CM514" s="56"/>
      <c r="CN514" s="56"/>
      <c r="CO514" s="56"/>
      <c r="CP514" s="56"/>
      <c r="CQ514" s="56"/>
      <c r="CR514" s="56"/>
      <c r="CS514" s="56"/>
      <c r="CT514" s="56"/>
      <c r="CU514" s="56"/>
      <c r="CV514" s="56"/>
      <c r="CW514" s="56"/>
      <c r="CX514" s="56"/>
      <c r="CY514" s="56"/>
      <c r="CZ514" s="56"/>
      <c r="DA514" s="56"/>
      <c r="DB514" s="56"/>
      <c r="DC514" s="56"/>
      <c r="DD514" s="56"/>
      <c r="DE514" s="56"/>
      <c r="DF514" s="56"/>
      <c r="DG514" s="56"/>
      <c r="DH514" s="56"/>
      <c r="DI514" s="56"/>
      <c r="DJ514" s="56"/>
      <c r="DK514" s="56"/>
      <c r="DL514" s="56"/>
      <c r="DM514" s="56"/>
      <c r="DN514" s="56"/>
      <c r="DO514" s="56"/>
      <c r="DP514" s="56"/>
      <c r="DQ514" s="56"/>
      <c r="DR514" s="56"/>
      <c r="DS514" s="56"/>
      <c r="DT514" s="56"/>
      <c r="DU514" s="56"/>
      <c r="DV514" s="56"/>
      <c r="DW514" s="56"/>
      <c r="DX514" s="56"/>
      <c r="DY514" s="56"/>
      <c r="DZ514" s="56"/>
      <c r="EA514" s="56"/>
      <c r="EB514" s="56"/>
      <c r="EC514" s="56"/>
      <c r="ED514" s="56"/>
      <c r="EE514" s="56"/>
      <c r="EF514" s="56"/>
      <c r="EG514" s="56"/>
      <c r="EH514" s="56"/>
      <c r="EI514" s="56"/>
      <c r="EJ514" s="56"/>
      <c r="EK514" s="56"/>
      <c r="EL514" s="56"/>
      <c r="EM514" s="56"/>
      <c r="EN514" s="56"/>
      <c r="EO514" s="56"/>
      <c r="EP514" s="56"/>
      <c r="EQ514" s="56"/>
      <c r="ER514" s="56"/>
      <c r="ES514" s="56"/>
      <c r="ET514" s="56"/>
      <c r="EU514" s="56"/>
      <c r="EV514" s="56"/>
      <c r="EW514" s="56"/>
      <c r="EX514" s="56"/>
      <c r="EY514" s="56"/>
      <c r="EZ514" s="56"/>
      <c r="FA514" s="56"/>
      <c r="FB514" s="56"/>
      <c r="FC514" s="56"/>
      <c r="FD514" s="56"/>
      <c r="FE514" s="56"/>
      <c r="FF514" s="56"/>
      <c r="FG514" s="56"/>
      <c r="FH514" s="56"/>
      <c r="FI514" s="56"/>
      <c r="FJ514" s="56"/>
      <c r="FK514" s="56"/>
      <c r="FL514" s="56"/>
      <c r="FM514" s="56"/>
      <c r="FN514" s="56"/>
      <c r="FO514" s="56"/>
      <c r="FP514" s="56"/>
      <c r="FQ514" s="56"/>
      <c r="FR514" s="56"/>
      <c r="FS514" s="56"/>
      <c r="FT514" s="56"/>
      <c r="FU514" s="56"/>
      <c r="FV514" s="56"/>
      <c r="FW514" s="56"/>
      <c r="FX514" s="56"/>
      <c r="FY514" s="56"/>
      <c r="FZ514" s="56"/>
      <c r="GA514" s="56"/>
      <c r="GB514" s="56"/>
      <c r="GC514" s="56"/>
      <c r="GD514" s="56"/>
      <c r="GE514" s="56"/>
      <c r="GF514" s="56"/>
    </row>
    <row r="515" spans="1:188" s="1" customFormat="1" ht="15.75" x14ac:dyDescent="0.25">
      <c r="F515" s="248"/>
      <c r="G515" s="219"/>
      <c r="H515" s="141"/>
      <c r="I515" s="141"/>
      <c r="J515" s="242"/>
      <c r="K515" s="141"/>
      <c r="L515" s="242"/>
      <c r="M515" s="141"/>
      <c r="N515" s="242"/>
      <c r="O515" s="141"/>
      <c r="P515" s="242"/>
      <c r="Q515" s="141"/>
      <c r="R515" s="242"/>
      <c r="S515" s="141"/>
      <c r="T515" s="242"/>
      <c r="U515" s="141"/>
      <c r="V515" s="242"/>
      <c r="W515" s="141"/>
      <c r="X515" s="242"/>
      <c r="Y515" s="141"/>
      <c r="Z515" s="242"/>
      <c r="AA515" s="141"/>
      <c r="AB515" s="242"/>
      <c r="AC515" s="141"/>
      <c r="AD515" s="141"/>
      <c r="AE515" s="141"/>
      <c r="AF515" s="141"/>
      <c r="AG515" s="141"/>
      <c r="AH515" s="141"/>
      <c r="AI515" s="141"/>
      <c r="AJ515" s="141"/>
      <c r="AK515" s="141"/>
      <c r="AL515" s="141"/>
      <c r="AM515" s="141"/>
      <c r="AN515" s="141"/>
      <c r="AO515" s="141"/>
      <c r="AP515" s="141"/>
      <c r="AQ515" s="141"/>
      <c r="AR515" s="141"/>
      <c r="AS515" s="141"/>
      <c r="AT515" s="141"/>
      <c r="AU515" s="141"/>
      <c r="AV515" s="141"/>
      <c r="AW515" s="141"/>
      <c r="AX515" s="141"/>
      <c r="AY515" s="141"/>
      <c r="AZ515" s="141"/>
      <c r="BA515" s="141"/>
      <c r="BB515" s="141"/>
      <c r="BC515" s="141"/>
      <c r="BD515" s="56"/>
      <c r="BE515" s="56"/>
      <c r="BF515" s="56"/>
      <c r="BG515" s="56"/>
      <c r="BH515" s="56"/>
      <c r="BI515" s="56"/>
      <c r="BJ515" s="56"/>
      <c r="BK515" s="56"/>
      <c r="BL515" s="56"/>
      <c r="BM515" s="56"/>
      <c r="BN515" s="56"/>
      <c r="BO515" s="56"/>
      <c r="BP515" s="56"/>
      <c r="BQ515" s="56"/>
      <c r="BR515" s="56"/>
      <c r="BS515" s="56"/>
      <c r="BT515" s="56"/>
      <c r="BU515" s="56"/>
      <c r="BV515" s="56"/>
      <c r="BW515" s="56"/>
      <c r="BX515" s="56"/>
      <c r="BY515" s="56"/>
      <c r="BZ515" s="56"/>
      <c r="CA515" s="56"/>
      <c r="CB515" s="56"/>
      <c r="CC515" s="56"/>
      <c r="CD515" s="56"/>
      <c r="CE515" s="56"/>
      <c r="CF515" s="56"/>
      <c r="CG515" s="56"/>
      <c r="CH515" s="56"/>
      <c r="CI515" s="56"/>
      <c r="CJ515" s="56"/>
      <c r="CK515" s="56"/>
      <c r="CL515" s="56"/>
      <c r="CM515" s="56"/>
      <c r="CN515" s="56"/>
      <c r="CO515" s="56"/>
      <c r="CP515" s="56"/>
      <c r="CQ515" s="56"/>
      <c r="CR515" s="56"/>
      <c r="CS515" s="56"/>
      <c r="CT515" s="56"/>
      <c r="CU515" s="56"/>
      <c r="CV515" s="56"/>
      <c r="CW515" s="56"/>
      <c r="CX515" s="56"/>
      <c r="CY515" s="56"/>
      <c r="CZ515" s="56"/>
      <c r="DA515" s="56"/>
      <c r="DB515" s="56"/>
      <c r="DC515" s="56"/>
      <c r="DD515" s="56"/>
      <c r="DE515" s="56"/>
      <c r="DF515" s="56"/>
      <c r="DG515" s="56"/>
      <c r="DH515" s="56"/>
      <c r="DI515" s="56"/>
      <c r="DJ515" s="56"/>
      <c r="DK515" s="56"/>
      <c r="DL515" s="56"/>
      <c r="DM515" s="56"/>
      <c r="DN515" s="56"/>
      <c r="DO515" s="56"/>
      <c r="DP515" s="56"/>
      <c r="DQ515" s="56"/>
      <c r="DR515" s="56"/>
      <c r="DS515" s="56"/>
      <c r="DT515" s="56"/>
      <c r="DU515" s="56"/>
      <c r="DV515" s="56"/>
      <c r="DW515" s="56"/>
      <c r="DX515" s="56"/>
      <c r="DY515" s="56"/>
      <c r="DZ515" s="56"/>
      <c r="EA515" s="56"/>
      <c r="EB515" s="56"/>
      <c r="EC515" s="56"/>
      <c r="ED515" s="56"/>
      <c r="EE515" s="56"/>
      <c r="EF515" s="56"/>
      <c r="EG515" s="56"/>
      <c r="EH515" s="56"/>
      <c r="EI515" s="56"/>
      <c r="EJ515" s="56"/>
      <c r="EK515" s="56"/>
      <c r="EL515" s="56"/>
      <c r="EM515" s="56"/>
      <c r="EN515" s="56"/>
      <c r="EO515" s="56"/>
      <c r="EP515" s="56"/>
      <c r="EQ515" s="56"/>
      <c r="ER515" s="56"/>
      <c r="ES515" s="56"/>
      <c r="ET515" s="56"/>
      <c r="EU515" s="56"/>
      <c r="EV515" s="56"/>
      <c r="EW515" s="56"/>
      <c r="EX515" s="56"/>
      <c r="EY515" s="56"/>
      <c r="EZ515" s="56"/>
      <c r="FA515" s="56"/>
      <c r="FB515" s="56"/>
      <c r="FC515" s="56"/>
      <c r="FD515" s="56"/>
      <c r="FE515" s="56"/>
      <c r="FF515" s="56"/>
      <c r="FG515" s="56"/>
      <c r="FH515" s="56"/>
      <c r="FI515" s="56"/>
      <c r="FJ515" s="56"/>
      <c r="FK515" s="56"/>
      <c r="FL515" s="56"/>
      <c r="FM515" s="56"/>
      <c r="FN515" s="56"/>
      <c r="FO515" s="56"/>
      <c r="FP515" s="56"/>
      <c r="FQ515" s="56"/>
      <c r="FR515" s="56"/>
      <c r="FS515" s="56"/>
      <c r="FT515" s="56"/>
      <c r="FU515" s="56"/>
      <c r="FV515" s="56"/>
      <c r="FW515" s="56"/>
      <c r="FX515" s="56"/>
      <c r="FY515" s="56"/>
      <c r="FZ515" s="56"/>
      <c r="GA515" s="56"/>
      <c r="GB515" s="56"/>
      <c r="GC515" s="56"/>
      <c r="GD515" s="56"/>
      <c r="GE515" s="56"/>
      <c r="GF515" s="56"/>
    </row>
    <row r="516" spans="1:188" s="1" customFormat="1" ht="15.75" x14ac:dyDescent="0.25">
      <c r="F516" s="248"/>
      <c r="G516" s="219"/>
      <c r="H516" s="141"/>
      <c r="I516" s="141"/>
      <c r="J516" s="242"/>
      <c r="K516" s="141"/>
      <c r="L516" s="242"/>
      <c r="M516" s="141"/>
      <c r="N516" s="242"/>
      <c r="O516" s="141"/>
      <c r="P516" s="242"/>
      <c r="Q516" s="141"/>
      <c r="R516" s="242"/>
      <c r="S516" s="141"/>
      <c r="T516" s="242"/>
      <c r="U516" s="141"/>
      <c r="V516" s="242"/>
      <c r="W516" s="141"/>
      <c r="X516" s="242"/>
      <c r="Y516" s="141"/>
      <c r="Z516" s="242"/>
      <c r="AA516" s="141"/>
      <c r="AB516" s="242"/>
      <c r="AC516" s="141"/>
      <c r="AD516" s="141"/>
      <c r="AE516" s="141"/>
      <c r="AF516" s="141"/>
      <c r="AG516" s="141"/>
      <c r="AH516" s="141"/>
      <c r="AI516" s="141"/>
      <c r="AJ516" s="141"/>
      <c r="AK516" s="141"/>
      <c r="AL516" s="141"/>
      <c r="AM516" s="141"/>
      <c r="AN516" s="141"/>
      <c r="AO516" s="141"/>
      <c r="AP516" s="141"/>
      <c r="AQ516" s="141"/>
      <c r="AR516" s="141"/>
      <c r="AS516" s="141"/>
      <c r="AT516" s="141"/>
      <c r="AU516" s="141"/>
      <c r="AV516" s="141"/>
      <c r="AW516" s="141"/>
      <c r="AX516" s="141"/>
      <c r="AY516" s="141"/>
      <c r="AZ516" s="141"/>
      <c r="BA516" s="141"/>
      <c r="BB516" s="141"/>
      <c r="BC516" s="141"/>
      <c r="BD516" s="56"/>
      <c r="BE516" s="56"/>
      <c r="BF516" s="56"/>
      <c r="BG516" s="56"/>
      <c r="BH516" s="56"/>
      <c r="BI516" s="56"/>
      <c r="BJ516" s="56"/>
      <c r="BK516" s="56"/>
      <c r="BL516" s="56"/>
      <c r="BM516" s="56"/>
      <c r="BN516" s="56"/>
      <c r="BO516" s="56"/>
      <c r="BP516" s="56"/>
      <c r="BQ516" s="56"/>
      <c r="BR516" s="56"/>
      <c r="BS516" s="56"/>
      <c r="BT516" s="56"/>
      <c r="BU516" s="56"/>
      <c r="BV516" s="56"/>
      <c r="BW516" s="56"/>
      <c r="BX516" s="56"/>
      <c r="BY516" s="56"/>
      <c r="BZ516" s="56"/>
      <c r="CA516" s="56"/>
      <c r="CB516" s="56"/>
      <c r="CC516" s="56"/>
      <c r="CD516" s="56"/>
      <c r="CE516" s="56"/>
      <c r="CF516" s="56"/>
      <c r="CG516" s="56"/>
      <c r="CH516" s="56"/>
      <c r="CI516" s="56"/>
      <c r="CJ516" s="56"/>
      <c r="CK516" s="56"/>
      <c r="CL516" s="56"/>
      <c r="CM516" s="56"/>
      <c r="CN516" s="56"/>
      <c r="CO516" s="56"/>
      <c r="CP516" s="56"/>
      <c r="CQ516" s="56"/>
      <c r="CR516" s="56"/>
      <c r="CS516" s="56"/>
      <c r="CT516" s="56"/>
      <c r="CU516" s="56"/>
      <c r="CV516" s="56"/>
      <c r="CW516" s="56"/>
      <c r="CX516" s="56"/>
      <c r="CY516" s="56"/>
      <c r="CZ516" s="56"/>
      <c r="DA516" s="56"/>
      <c r="DB516" s="56"/>
      <c r="DC516" s="56"/>
      <c r="DD516" s="56"/>
      <c r="DE516" s="56"/>
      <c r="DF516" s="56"/>
      <c r="DG516" s="56"/>
      <c r="DH516" s="56"/>
      <c r="DI516" s="56"/>
      <c r="DJ516" s="56"/>
      <c r="DK516" s="56"/>
      <c r="DL516" s="56"/>
      <c r="DM516" s="56"/>
      <c r="DN516" s="56"/>
      <c r="DO516" s="56"/>
      <c r="DP516" s="56"/>
      <c r="DQ516" s="56"/>
      <c r="DR516" s="56"/>
      <c r="DS516" s="56"/>
      <c r="DT516" s="56"/>
      <c r="DU516" s="56"/>
      <c r="DV516" s="56"/>
      <c r="DW516" s="56"/>
      <c r="DX516" s="56"/>
      <c r="DY516" s="56"/>
      <c r="DZ516" s="56"/>
      <c r="EA516" s="56"/>
      <c r="EB516" s="56"/>
      <c r="EC516" s="56"/>
      <c r="ED516" s="56"/>
      <c r="EE516" s="56"/>
      <c r="EF516" s="56"/>
      <c r="EG516" s="56"/>
      <c r="EH516" s="56"/>
      <c r="EI516" s="56"/>
      <c r="EJ516" s="56"/>
      <c r="EK516" s="56"/>
      <c r="EL516" s="56"/>
      <c r="EM516" s="56"/>
      <c r="EN516" s="56"/>
      <c r="EO516" s="56"/>
      <c r="EP516" s="56"/>
      <c r="EQ516" s="56"/>
      <c r="ER516" s="56"/>
      <c r="ES516" s="56"/>
      <c r="ET516" s="56"/>
      <c r="EU516" s="56"/>
      <c r="EV516" s="56"/>
      <c r="EW516" s="56"/>
      <c r="EX516" s="56"/>
      <c r="EY516" s="56"/>
      <c r="EZ516" s="56"/>
      <c r="FA516" s="56"/>
      <c r="FB516" s="56"/>
      <c r="FC516" s="56"/>
      <c r="FD516" s="56"/>
      <c r="FE516" s="56"/>
      <c r="FF516" s="56"/>
      <c r="FG516" s="56"/>
      <c r="FH516" s="56"/>
      <c r="FI516" s="56"/>
      <c r="FJ516" s="56"/>
      <c r="FK516" s="56"/>
      <c r="FL516" s="56"/>
      <c r="FM516" s="56"/>
      <c r="FN516" s="56"/>
      <c r="FO516" s="56"/>
      <c r="FP516" s="56"/>
      <c r="FQ516" s="56"/>
      <c r="FR516" s="56"/>
      <c r="FS516" s="56"/>
      <c r="FT516" s="56"/>
      <c r="FU516" s="56"/>
      <c r="FV516" s="56"/>
      <c r="FW516" s="56"/>
      <c r="FX516" s="56"/>
      <c r="FY516" s="56"/>
      <c r="FZ516" s="56"/>
      <c r="GA516" s="56"/>
      <c r="GB516" s="56"/>
      <c r="GC516" s="56"/>
      <c r="GD516" s="56"/>
      <c r="GE516" s="56"/>
      <c r="GF516" s="56"/>
    </row>
    <row r="517" spans="1:188" s="1" customFormat="1" ht="15.75" x14ac:dyDescent="0.25">
      <c r="F517" s="248"/>
      <c r="G517" s="219"/>
      <c r="H517" s="141"/>
      <c r="I517" s="141"/>
      <c r="J517" s="242"/>
      <c r="K517" s="141"/>
      <c r="L517" s="242"/>
      <c r="M517" s="141"/>
      <c r="N517" s="242"/>
      <c r="O517" s="141"/>
      <c r="P517" s="242"/>
      <c r="Q517" s="141"/>
      <c r="R517" s="242"/>
      <c r="S517" s="141"/>
      <c r="T517" s="242"/>
      <c r="U517" s="141"/>
      <c r="V517" s="242"/>
      <c r="W517" s="141"/>
      <c r="X517" s="242"/>
      <c r="Y517" s="141"/>
      <c r="Z517" s="242"/>
      <c r="AA517" s="141"/>
      <c r="AB517" s="242"/>
      <c r="AC517" s="141"/>
      <c r="AD517" s="141"/>
      <c r="AE517" s="141"/>
      <c r="AF517" s="141"/>
      <c r="AG517" s="141"/>
      <c r="AH517" s="141"/>
      <c r="AI517" s="141"/>
      <c r="AJ517" s="141"/>
      <c r="AK517" s="141"/>
      <c r="AL517" s="141"/>
      <c r="AM517" s="141"/>
      <c r="AN517" s="141"/>
      <c r="AO517" s="141"/>
      <c r="AP517" s="141"/>
      <c r="AQ517" s="141"/>
      <c r="AR517" s="141"/>
      <c r="AS517" s="141"/>
      <c r="AT517" s="141"/>
      <c r="AU517" s="141"/>
      <c r="AV517" s="141"/>
      <c r="AW517" s="141"/>
      <c r="AX517" s="141"/>
      <c r="AY517" s="141"/>
      <c r="AZ517" s="141"/>
      <c r="BA517" s="141"/>
      <c r="BB517" s="141"/>
      <c r="BC517" s="141"/>
      <c r="BD517" s="56"/>
      <c r="BE517" s="56"/>
      <c r="BF517" s="56"/>
      <c r="BG517" s="56"/>
      <c r="BH517" s="56"/>
      <c r="BI517" s="56"/>
      <c r="BJ517" s="56"/>
      <c r="BK517" s="56"/>
      <c r="BL517" s="56"/>
      <c r="BM517" s="56"/>
      <c r="BN517" s="56"/>
      <c r="BO517" s="56"/>
      <c r="BP517" s="56"/>
      <c r="BQ517" s="56"/>
      <c r="BR517" s="56"/>
      <c r="BS517" s="56"/>
      <c r="BT517" s="56"/>
      <c r="BU517" s="56"/>
      <c r="BV517" s="56"/>
      <c r="BW517" s="56"/>
      <c r="BX517" s="56"/>
      <c r="BY517" s="56"/>
      <c r="BZ517" s="56"/>
      <c r="CA517" s="56"/>
      <c r="CB517" s="56"/>
      <c r="CC517" s="56"/>
      <c r="CD517" s="56"/>
      <c r="CE517" s="56"/>
      <c r="CF517" s="56"/>
      <c r="CG517" s="56"/>
      <c r="CH517" s="56"/>
      <c r="CI517" s="56"/>
      <c r="CJ517" s="56"/>
      <c r="CK517" s="56"/>
      <c r="CL517" s="56"/>
      <c r="CM517" s="56"/>
      <c r="CN517" s="56"/>
      <c r="CO517" s="56"/>
      <c r="CP517" s="56"/>
      <c r="CQ517" s="56"/>
      <c r="CR517" s="56"/>
      <c r="CS517" s="56"/>
      <c r="CT517" s="56"/>
      <c r="CU517" s="56"/>
      <c r="CV517" s="56"/>
      <c r="CW517" s="56"/>
      <c r="CX517" s="56"/>
      <c r="CY517" s="56"/>
      <c r="CZ517" s="56"/>
      <c r="DA517" s="56"/>
      <c r="DB517" s="56"/>
      <c r="DC517" s="56"/>
      <c r="DD517" s="56"/>
      <c r="DE517" s="56"/>
      <c r="DF517" s="56"/>
      <c r="DG517" s="56"/>
      <c r="DH517" s="56"/>
      <c r="DI517" s="56"/>
      <c r="DJ517" s="56"/>
      <c r="DK517" s="56"/>
      <c r="DL517" s="56"/>
      <c r="DM517" s="56"/>
      <c r="DN517" s="56"/>
      <c r="DO517" s="56"/>
      <c r="DP517" s="56"/>
      <c r="DQ517" s="56"/>
      <c r="DR517" s="56"/>
      <c r="DS517" s="56"/>
      <c r="DT517" s="56"/>
      <c r="DU517" s="56"/>
      <c r="DV517" s="56"/>
      <c r="DW517" s="56"/>
      <c r="DX517" s="56"/>
      <c r="DY517" s="56"/>
      <c r="DZ517" s="56"/>
      <c r="EA517" s="56"/>
      <c r="EB517" s="56"/>
      <c r="EC517" s="56"/>
      <c r="ED517" s="56"/>
      <c r="EE517" s="56"/>
      <c r="EF517" s="56"/>
      <c r="EG517" s="56"/>
      <c r="EH517" s="56"/>
      <c r="EI517" s="56"/>
      <c r="EJ517" s="56"/>
      <c r="EK517" s="56"/>
      <c r="EL517" s="56"/>
      <c r="EM517" s="56"/>
      <c r="EN517" s="56"/>
      <c r="EO517" s="56"/>
      <c r="EP517" s="56"/>
      <c r="EQ517" s="56"/>
      <c r="ER517" s="56"/>
      <c r="ES517" s="56"/>
      <c r="ET517" s="56"/>
      <c r="EU517" s="56"/>
      <c r="EV517" s="56"/>
      <c r="EW517" s="56"/>
      <c r="EX517" s="56"/>
      <c r="EY517" s="56"/>
      <c r="EZ517" s="56"/>
      <c r="FA517" s="56"/>
      <c r="FB517" s="56"/>
      <c r="FC517" s="56"/>
      <c r="FD517" s="56"/>
      <c r="FE517" s="56"/>
      <c r="FF517" s="56"/>
      <c r="FG517" s="56"/>
      <c r="FH517" s="56"/>
      <c r="FI517" s="56"/>
      <c r="FJ517" s="56"/>
      <c r="FK517" s="56"/>
      <c r="FL517" s="56"/>
      <c r="FM517" s="56"/>
      <c r="FN517" s="56"/>
      <c r="FO517" s="56"/>
      <c r="FP517" s="56"/>
      <c r="FQ517" s="56"/>
      <c r="FR517" s="56"/>
      <c r="FS517" s="56"/>
      <c r="FT517" s="56"/>
      <c r="FU517" s="56"/>
      <c r="FV517" s="56"/>
      <c r="FW517" s="56"/>
      <c r="FX517" s="56"/>
      <c r="FY517" s="56"/>
      <c r="FZ517" s="56"/>
      <c r="GA517" s="56"/>
      <c r="GB517" s="56"/>
      <c r="GC517" s="56"/>
      <c r="GD517" s="56"/>
      <c r="GE517" s="56"/>
      <c r="GF517" s="56"/>
    </row>
    <row r="518" spans="1:188" s="1" customFormat="1" ht="15.75" x14ac:dyDescent="0.25">
      <c r="F518" s="248"/>
      <c r="G518" s="219"/>
      <c r="H518" s="141"/>
      <c r="I518" s="141"/>
      <c r="J518" s="242"/>
      <c r="K518" s="141"/>
      <c r="L518" s="242"/>
      <c r="M518" s="141"/>
      <c r="N518" s="242"/>
      <c r="O518" s="141"/>
      <c r="P518" s="242"/>
      <c r="Q518" s="141"/>
      <c r="R518" s="242"/>
      <c r="S518" s="141"/>
      <c r="T518" s="242"/>
      <c r="U518" s="141"/>
      <c r="V518" s="242"/>
      <c r="W518" s="141"/>
      <c r="X518" s="242"/>
      <c r="Y518" s="141"/>
      <c r="Z518" s="242"/>
      <c r="AA518" s="141"/>
      <c r="AB518" s="242"/>
      <c r="AC518" s="141"/>
      <c r="AD518" s="141"/>
      <c r="AE518" s="141"/>
      <c r="AF518" s="141"/>
      <c r="AG518" s="141"/>
      <c r="AH518" s="141"/>
      <c r="AI518" s="141"/>
      <c r="AJ518" s="141"/>
      <c r="AK518" s="141"/>
      <c r="AL518" s="141"/>
      <c r="AM518" s="141"/>
      <c r="AN518" s="141"/>
      <c r="AO518" s="141"/>
      <c r="AP518" s="141"/>
      <c r="AQ518" s="141"/>
      <c r="AR518" s="141"/>
      <c r="AS518" s="141"/>
      <c r="AT518" s="141"/>
      <c r="AU518" s="141"/>
      <c r="AV518" s="141"/>
      <c r="AW518" s="141"/>
      <c r="AX518" s="141"/>
      <c r="AY518" s="141"/>
      <c r="AZ518" s="141"/>
      <c r="BA518" s="141"/>
      <c r="BB518" s="141"/>
      <c r="BC518" s="141"/>
      <c r="BD518" s="56"/>
      <c r="BE518" s="56"/>
      <c r="BF518" s="56"/>
      <c r="BG518" s="56"/>
      <c r="BH518" s="56"/>
      <c r="BI518" s="56"/>
      <c r="BJ518" s="56"/>
      <c r="BK518" s="56"/>
      <c r="BL518" s="56"/>
      <c r="BM518" s="56"/>
      <c r="BN518" s="56"/>
      <c r="BO518" s="56"/>
      <c r="BP518" s="56"/>
      <c r="BQ518" s="56"/>
      <c r="BR518" s="56"/>
      <c r="BS518" s="56"/>
      <c r="BT518" s="56"/>
      <c r="BU518" s="56"/>
      <c r="BV518" s="56"/>
      <c r="BW518" s="56"/>
      <c r="BX518" s="56"/>
      <c r="BY518" s="56"/>
      <c r="BZ518" s="56"/>
      <c r="CA518" s="56"/>
      <c r="CB518" s="56"/>
      <c r="CC518" s="56"/>
      <c r="CD518" s="56"/>
      <c r="CE518" s="56"/>
      <c r="CF518" s="56"/>
      <c r="CG518" s="56"/>
      <c r="CH518" s="56"/>
      <c r="CI518" s="56"/>
      <c r="CJ518" s="56"/>
      <c r="CK518" s="56"/>
      <c r="CL518" s="56"/>
      <c r="CM518" s="56"/>
      <c r="CN518" s="56"/>
      <c r="CO518" s="56"/>
      <c r="CP518" s="56"/>
      <c r="CQ518" s="56"/>
      <c r="CR518" s="56"/>
      <c r="CS518" s="56"/>
      <c r="CT518" s="56"/>
      <c r="CU518" s="56"/>
      <c r="CV518" s="56"/>
      <c r="CW518" s="56"/>
      <c r="CX518" s="56"/>
      <c r="CY518" s="56"/>
      <c r="CZ518" s="56"/>
      <c r="DA518" s="56"/>
      <c r="DB518" s="56"/>
      <c r="DC518" s="56"/>
      <c r="DD518" s="56"/>
      <c r="DE518" s="56"/>
      <c r="DF518" s="56"/>
      <c r="DG518" s="56"/>
      <c r="DH518" s="56"/>
      <c r="DI518" s="56"/>
      <c r="DJ518" s="56"/>
      <c r="DK518" s="56"/>
      <c r="DL518" s="56"/>
      <c r="DM518" s="56"/>
      <c r="DN518" s="56"/>
      <c r="DO518" s="56"/>
      <c r="DP518" s="56"/>
      <c r="DQ518" s="56"/>
      <c r="DR518" s="56"/>
      <c r="DS518" s="56"/>
      <c r="DT518" s="56"/>
      <c r="DU518" s="56"/>
      <c r="DV518" s="56"/>
      <c r="DW518" s="56"/>
      <c r="DX518" s="56"/>
      <c r="DY518" s="56"/>
      <c r="DZ518" s="56"/>
      <c r="EA518" s="56"/>
      <c r="EB518" s="56"/>
      <c r="EC518" s="56"/>
      <c r="ED518" s="56"/>
      <c r="EE518" s="56"/>
      <c r="EF518" s="56"/>
      <c r="EG518" s="56"/>
      <c r="EH518" s="56"/>
      <c r="EI518" s="56"/>
      <c r="EJ518" s="56"/>
      <c r="EK518" s="56"/>
      <c r="EL518" s="56"/>
      <c r="EM518" s="56"/>
      <c r="EN518" s="56"/>
      <c r="EO518" s="56"/>
      <c r="EP518" s="56"/>
      <c r="EQ518" s="56"/>
      <c r="ER518" s="56"/>
      <c r="ES518" s="56"/>
      <c r="ET518" s="56"/>
      <c r="EU518" s="56"/>
      <c r="EV518" s="56"/>
      <c r="EW518" s="56"/>
      <c r="EX518" s="56"/>
      <c r="EY518" s="56"/>
      <c r="EZ518" s="56"/>
      <c r="FA518" s="56"/>
      <c r="FB518" s="56"/>
      <c r="FC518" s="56"/>
      <c r="FD518" s="56"/>
      <c r="FE518" s="56"/>
      <c r="FF518" s="56"/>
      <c r="FG518" s="56"/>
      <c r="FH518" s="56"/>
      <c r="FI518" s="56"/>
      <c r="FJ518" s="56"/>
      <c r="FK518" s="56"/>
      <c r="FL518" s="56"/>
      <c r="FM518" s="56"/>
      <c r="FN518" s="56"/>
      <c r="FO518" s="56"/>
      <c r="FP518" s="56"/>
      <c r="FQ518" s="56"/>
      <c r="FR518" s="56"/>
      <c r="FS518" s="56"/>
      <c r="FT518" s="56"/>
      <c r="FU518" s="56"/>
      <c r="FV518" s="56"/>
      <c r="FW518" s="56"/>
      <c r="FX518" s="56"/>
      <c r="FY518" s="56"/>
      <c r="FZ518" s="56"/>
      <c r="GA518" s="56"/>
      <c r="GB518" s="56"/>
      <c r="GC518" s="56"/>
      <c r="GD518" s="56"/>
      <c r="GE518" s="56"/>
      <c r="GF518" s="56"/>
    </row>
    <row r="519" spans="1:188" s="1" customFormat="1" ht="15.75" x14ac:dyDescent="0.25">
      <c r="F519" s="248"/>
      <c r="G519" s="219"/>
      <c r="H519" s="141"/>
      <c r="I519" s="141"/>
      <c r="J519" s="242"/>
      <c r="K519" s="141"/>
      <c r="L519" s="242"/>
      <c r="M519" s="141"/>
      <c r="N519" s="242"/>
      <c r="O519" s="141"/>
      <c r="P519" s="242"/>
      <c r="Q519" s="141"/>
      <c r="R519" s="242"/>
      <c r="S519" s="141"/>
      <c r="T519" s="242"/>
      <c r="U519" s="141"/>
      <c r="V519" s="242"/>
      <c r="W519" s="141"/>
      <c r="X519" s="242"/>
      <c r="Y519" s="141"/>
      <c r="Z519" s="242"/>
      <c r="AA519" s="141"/>
      <c r="AB519" s="242"/>
      <c r="AC519" s="141"/>
      <c r="AD519" s="141"/>
      <c r="AE519" s="141"/>
      <c r="AF519" s="141"/>
      <c r="AG519" s="141"/>
      <c r="AH519" s="141"/>
      <c r="AI519" s="141"/>
      <c r="AJ519" s="141"/>
      <c r="AK519" s="141"/>
      <c r="AL519" s="141"/>
      <c r="AM519" s="141"/>
      <c r="AN519" s="141"/>
      <c r="AO519" s="141"/>
      <c r="AP519" s="141"/>
      <c r="AQ519" s="141"/>
      <c r="AR519" s="141"/>
      <c r="AS519" s="141"/>
      <c r="AT519" s="141"/>
      <c r="AU519" s="141"/>
      <c r="AV519" s="141"/>
      <c r="AW519" s="141"/>
      <c r="AX519" s="141"/>
      <c r="AY519" s="141"/>
      <c r="AZ519" s="141"/>
      <c r="BA519" s="141"/>
      <c r="BB519" s="141"/>
      <c r="BC519" s="141"/>
      <c r="BD519" s="56"/>
      <c r="BE519" s="56"/>
      <c r="BF519" s="56"/>
      <c r="BG519" s="56"/>
      <c r="BH519" s="56"/>
      <c r="BI519" s="56"/>
      <c r="BJ519" s="56"/>
      <c r="BK519" s="56"/>
      <c r="BL519" s="56"/>
      <c r="BM519" s="56"/>
      <c r="BN519" s="56"/>
      <c r="BO519" s="56"/>
      <c r="BP519" s="56"/>
      <c r="BQ519" s="56"/>
      <c r="BR519" s="56"/>
      <c r="BS519" s="56"/>
      <c r="BT519" s="56"/>
      <c r="BU519" s="56"/>
      <c r="BV519" s="56"/>
      <c r="BW519" s="56"/>
      <c r="BX519" s="56"/>
      <c r="BY519" s="56"/>
      <c r="BZ519" s="56"/>
      <c r="CA519" s="56"/>
      <c r="CB519" s="56"/>
      <c r="CC519" s="56"/>
      <c r="CD519" s="56"/>
      <c r="CE519" s="56"/>
      <c r="CF519" s="56"/>
      <c r="CG519" s="56"/>
      <c r="CH519" s="56"/>
      <c r="CI519" s="56"/>
      <c r="CJ519" s="56"/>
      <c r="CK519" s="56"/>
      <c r="CL519" s="56"/>
      <c r="CM519" s="56"/>
      <c r="CN519" s="56"/>
      <c r="CO519" s="56"/>
      <c r="CP519" s="56"/>
      <c r="CQ519" s="56"/>
      <c r="CR519" s="56"/>
      <c r="CS519" s="56"/>
      <c r="CT519" s="56"/>
      <c r="CU519" s="56"/>
      <c r="CV519" s="56"/>
      <c r="CW519" s="56"/>
      <c r="CX519" s="56"/>
      <c r="CY519" s="56"/>
      <c r="CZ519" s="56"/>
      <c r="DA519" s="56"/>
      <c r="DB519" s="56"/>
      <c r="DC519" s="56"/>
      <c r="DD519" s="56"/>
      <c r="DE519" s="56"/>
      <c r="DF519" s="56"/>
      <c r="DG519" s="56"/>
      <c r="DH519" s="56"/>
      <c r="DI519" s="56"/>
      <c r="DJ519" s="56"/>
      <c r="DK519" s="56"/>
      <c r="DL519" s="56"/>
      <c r="DM519" s="56"/>
      <c r="DN519" s="56"/>
      <c r="DO519" s="56"/>
      <c r="DP519" s="56"/>
      <c r="DQ519" s="56"/>
      <c r="DR519" s="56"/>
      <c r="DS519" s="56"/>
      <c r="DT519" s="56"/>
      <c r="DU519" s="56"/>
      <c r="DV519" s="56"/>
      <c r="DW519" s="56"/>
      <c r="DX519" s="56"/>
      <c r="DY519" s="56"/>
      <c r="DZ519" s="56"/>
      <c r="EA519" s="56"/>
      <c r="EB519" s="56"/>
      <c r="EC519" s="56"/>
      <c r="ED519" s="56"/>
      <c r="EE519" s="56"/>
      <c r="EF519" s="56"/>
      <c r="EG519" s="56"/>
      <c r="EH519" s="56"/>
      <c r="EI519" s="56"/>
      <c r="EJ519" s="56"/>
      <c r="EK519" s="56"/>
      <c r="EL519" s="56"/>
      <c r="EM519" s="56"/>
      <c r="EN519" s="56"/>
      <c r="EO519" s="56"/>
      <c r="EP519" s="56"/>
      <c r="EQ519" s="56"/>
      <c r="ER519" s="56"/>
      <c r="ES519" s="56"/>
      <c r="ET519" s="56"/>
      <c r="EU519" s="56"/>
      <c r="EV519" s="56"/>
      <c r="EW519" s="56"/>
      <c r="EX519" s="56"/>
      <c r="EY519" s="56"/>
      <c r="EZ519" s="56"/>
      <c r="FA519" s="56"/>
      <c r="FB519" s="56"/>
      <c r="FC519" s="56"/>
      <c r="FD519" s="56"/>
      <c r="FE519" s="56"/>
      <c r="FF519" s="56"/>
      <c r="FG519" s="56"/>
      <c r="FH519" s="56"/>
      <c r="FI519" s="56"/>
      <c r="FJ519" s="56"/>
      <c r="FK519" s="56"/>
      <c r="FL519" s="56"/>
      <c r="FM519" s="56"/>
      <c r="FN519" s="56"/>
      <c r="FO519" s="56"/>
      <c r="FP519" s="56"/>
      <c r="FQ519" s="56"/>
      <c r="FR519" s="56"/>
      <c r="FS519" s="56"/>
      <c r="FT519" s="56"/>
      <c r="FU519" s="56"/>
      <c r="FV519" s="56"/>
      <c r="FW519" s="56"/>
      <c r="FX519" s="56"/>
      <c r="FY519" s="56"/>
      <c r="FZ519" s="56"/>
      <c r="GA519" s="56"/>
      <c r="GB519" s="56"/>
      <c r="GC519" s="56"/>
      <c r="GD519" s="56"/>
      <c r="GE519" s="56"/>
      <c r="GF519" s="56"/>
    </row>
    <row r="520" spans="1:188" s="1" customFormat="1" ht="15.75" x14ac:dyDescent="0.25">
      <c r="F520" s="248"/>
      <c r="G520" s="219"/>
      <c r="H520" s="141"/>
      <c r="I520" s="141"/>
      <c r="J520" s="242"/>
      <c r="K520" s="141"/>
      <c r="L520" s="242"/>
      <c r="M520" s="141"/>
      <c r="N520" s="242"/>
      <c r="O520" s="141"/>
      <c r="P520" s="242"/>
      <c r="Q520" s="141"/>
      <c r="R520" s="242"/>
      <c r="S520" s="141"/>
      <c r="T520" s="242"/>
      <c r="U520" s="141"/>
      <c r="V520" s="242"/>
      <c r="W520" s="141"/>
      <c r="X520" s="242"/>
      <c r="Y520" s="141"/>
      <c r="Z520" s="242"/>
      <c r="AA520" s="141"/>
      <c r="AB520" s="242"/>
      <c r="AC520" s="141"/>
      <c r="AD520" s="141"/>
      <c r="AE520" s="141"/>
      <c r="AF520" s="141"/>
      <c r="AG520" s="141"/>
      <c r="AH520" s="141"/>
      <c r="AI520" s="141"/>
      <c r="AJ520" s="141"/>
      <c r="AK520" s="141"/>
      <c r="AL520" s="141"/>
      <c r="AM520" s="141"/>
      <c r="AN520" s="141"/>
      <c r="AO520" s="141"/>
      <c r="AP520" s="141"/>
      <c r="AQ520" s="141"/>
      <c r="AR520" s="141"/>
      <c r="AS520" s="141"/>
      <c r="AT520" s="141"/>
      <c r="AU520" s="141"/>
      <c r="AV520" s="141"/>
      <c r="AW520" s="141"/>
      <c r="AX520" s="141"/>
      <c r="AY520" s="141"/>
      <c r="AZ520" s="141"/>
      <c r="BA520" s="141"/>
      <c r="BB520" s="141"/>
      <c r="BC520" s="141"/>
      <c r="BD520" s="56"/>
      <c r="BE520" s="56"/>
      <c r="BF520" s="56"/>
      <c r="BG520" s="56"/>
      <c r="BH520" s="56"/>
      <c r="BI520" s="56"/>
      <c r="BJ520" s="56"/>
      <c r="BK520" s="56"/>
      <c r="BL520" s="56"/>
      <c r="BM520" s="56"/>
      <c r="BN520" s="56"/>
      <c r="BO520" s="56"/>
      <c r="BP520" s="56"/>
      <c r="BQ520" s="56"/>
      <c r="BR520" s="56"/>
      <c r="BS520" s="56"/>
      <c r="BT520" s="56"/>
      <c r="BU520" s="56"/>
      <c r="BV520" s="56"/>
      <c r="BW520" s="56"/>
      <c r="BX520" s="56"/>
      <c r="BY520" s="56"/>
      <c r="BZ520" s="56"/>
      <c r="CA520" s="56"/>
      <c r="CB520" s="56"/>
      <c r="CC520" s="56"/>
      <c r="CD520" s="56"/>
      <c r="CE520" s="56"/>
      <c r="CF520" s="56"/>
      <c r="CG520" s="56"/>
      <c r="CH520" s="56"/>
      <c r="CI520" s="56"/>
      <c r="CJ520" s="56"/>
      <c r="CK520" s="56"/>
      <c r="CL520" s="56"/>
      <c r="CM520" s="56"/>
      <c r="CN520" s="56"/>
      <c r="CO520" s="56"/>
      <c r="CP520" s="56"/>
      <c r="CQ520" s="56"/>
      <c r="CR520" s="56"/>
      <c r="CS520" s="56"/>
      <c r="CT520" s="56"/>
      <c r="CU520" s="56"/>
      <c r="CV520" s="56"/>
      <c r="CW520" s="56"/>
      <c r="CX520" s="56"/>
      <c r="CY520" s="56"/>
      <c r="CZ520" s="56"/>
      <c r="DA520" s="56"/>
      <c r="DB520" s="56"/>
      <c r="DC520" s="56"/>
      <c r="DD520" s="56"/>
      <c r="DE520" s="56"/>
      <c r="DF520" s="56"/>
      <c r="DG520" s="56"/>
      <c r="DH520" s="56"/>
      <c r="DI520" s="56"/>
      <c r="DJ520" s="56"/>
      <c r="DK520" s="56"/>
      <c r="DL520" s="56"/>
      <c r="DM520" s="56"/>
      <c r="DN520" s="56"/>
      <c r="DO520" s="56"/>
      <c r="DP520" s="56"/>
      <c r="DQ520" s="56"/>
      <c r="DR520" s="56"/>
      <c r="DS520" s="56"/>
      <c r="DT520" s="56"/>
      <c r="DU520" s="56"/>
      <c r="DV520" s="56"/>
      <c r="DW520" s="56"/>
      <c r="DX520" s="56"/>
      <c r="DY520" s="56"/>
      <c r="DZ520" s="56"/>
      <c r="EA520" s="56"/>
      <c r="EB520" s="56"/>
      <c r="EC520" s="56"/>
      <c r="ED520" s="56"/>
      <c r="EE520" s="56"/>
      <c r="EF520" s="56"/>
      <c r="EG520" s="56"/>
      <c r="EH520" s="56"/>
      <c r="EI520" s="56"/>
      <c r="EJ520" s="56"/>
      <c r="EK520" s="56"/>
      <c r="EL520" s="56"/>
      <c r="EM520" s="56"/>
      <c r="EN520" s="56"/>
      <c r="EO520" s="56"/>
      <c r="EP520" s="56"/>
      <c r="EQ520" s="56"/>
      <c r="ER520" s="56"/>
      <c r="ES520" s="56"/>
      <c r="ET520" s="56"/>
      <c r="EU520" s="56"/>
      <c r="EV520" s="56"/>
      <c r="EW520" s="56"/>
      <c r="EX520" s="56"/>
      <c r="EY520" s="56"/>
      <c r="EZ520" s="56"/>
      <c r="FA520" s="56"/>
      <c r="FB520" s="56"/>
      <c r="FC520" s="56"/>
      <c r="FD520" s="56"/>
      <c r="FE520" s="56"/>
      <c r="FF520" s="56"/>
      <c r="FG520" s="56"/>
      <c r="FH520" s="56"/>
      <c r="FI520" s="56"/>
      <c r="FJ520" s="56"/>
      <c r="FK520" s="56"/>
      <c r="FL520" s="56"/>
      <c r="FM520" s="56"/>
      <c r="FN520" s="56"/>
      <c r="FO520" s="56"/>
      <c r="FP520" s="56"/>
      <c r="FQ520" s="56"/>
      <c r="FR520" s="56"/>
      <c r="FS520" s="56"/>
      <c r="FT520" s="56"/>
      <c r="FU520" s="56"/>
      <c r="FV520" s="56"/>
      <c r="FW520" s="56"/>
      <c r="FX520" s="56"/>
      <c r="FY520" s="56"/>
      <c r="FZ520" s="56"/>
      <c r="GA520" s="56"/>
      <c r="GB520" s="56"/>
      <c r="GC520" s="56"/>
      <c r="GD520" s="56"/>
      <c r="GE520" s="56"/>
      <c r="GF520" s="56"/>
    </row>
    <row r="521" spans="1:188" s="1" customFormat="1" ht="15.75" x14ac:dyDescent="0.25">
      <c r="F521" s="248"/>
      <c r="G521" s="219"/>
      <c r="H521" s="141"/>
      <c r="I521" s="141"/>
      <c r="J521" s="242"/>
      <c r="K521" s="141"/>
      <c r="L521" s="242"/>
      <c r="M521" s="141"/>
      <c r="N521" s="242"/>
      <c r="O521" s="141"/>
      <c r="P521" s="242"/>
      <c r="Q521" s="141"/>
      <c r="R521" s="242"/>
      <c r="S521" s="141"/>
      <c r="T521" s="242"/>
      <c r="U521" s="141"/>
      <c r="V521" s="242"/>
      <c r="W521" s="141"/>
      <c r="X521" s="242"/>
      <c r="Y521" s="141"/>
      <c r="Z521" s="242"/>
      <c r="AA521" s="141"/>
      <c r="AB521" s="242"/>
      <c r="AC521" s="141"/>
      <c r="AD521" s="141"/>
      <c r="AE521" s="141"/>
      <c r="AF521" s="141"/>
      <c r="AG521" s="141"/>
      <c r="AH521" s="141"/>
      <c r="AI521" s="141"/>
      <c r="AJ521" s="141"/>
      <c r="AK521" s="141"/>
      <c r="AL521" s="141"/>
      <c r="AM521" s="141"/>
      <c r="AN521" s="141"/>
      <c r="AO521" s="141"/>
      <c r="AP521" s="141"/>
      <c r="AQ521" s="141"/>
      <c r="AR521" s="141"/>
      <c r="AS521" s="141"/>
      <c r="AT521" s="141"/>
      <c r="AU521" s="141"/>
      <c r="AV521" s="141"/>
      <c r="AW521" s="141"/>
      <c r="AX521" s="141"/>
      <c r="AY521" s="141"/>
      <c r="AZ521" s="141"/>
      <c r="BA521" s="141"/>
      <c r="BB521" s="141"/>
      <c r="BC521" s="141"/>
      <c r="BD521" s="56"/>
      <c r="BE521" s="56"/>
      <c r="BF521" s="56"/>
      <c r="BG521" s="56"/>
      <c r="BH521" s="56"/>
      <c r="BI521" s="56"/>
      <c r="BJ521" s="56"/>
      <c r="BK521" s="56"/>
      <c r="BL521" s="56"/>
      <c r="BM521" s="56"/>
      <c r="BN521" s="56"/>
      <c r="BO521" s="56"/>
      <c r="BP521" s="56"/>
      <c r="BQ521" s="56"/>
      <c r="BR521" s="56"/>
      <c r="BS521" s="56"/>
      <c r="BT521" s="56"/>
      <c r="BU521" s="56"/>
      <c r="BV521" s="56"/>
      <c r="BW521" s="56"/>
      <c r="BX521" s="56"/>
      <c r="BY521" s="56"/>
      <c r="BZ521" s="56"/>
      <c r="CA521" s="56"/>
      <c r="CB521" s="56"/>
      <c r="CC521" s="56"/>
      <c r="CD521" s="56"/>
      <c r="CE521" s="56"/>
      <c r="CF521" s="56"/>
      <c r="CG521" s="56"/>
      <c r="CH521" s="56"/>
      <c r="CI521" s="56"/>
      <c r="CJ521" s="56"/>
      <c r="CK521" s="56"/>
      <c r="CL521" s="56"/>
      <c r="CM521" s="56"/>
      <c r="CN521" s="56"/>
      <c r="CO521" s="56"/>
      <c r="CP521" s="56"/>
      <c r="CQ521" s="56"/>
      <c r="CR521" s="56"/>
      <c r="CS521" s="56"/>
      <c r="CT521" s="56"/>
      <c r="CU521" s="56"/>
      <c r="CV521" s="56"/>
      <c r="CW521" s="56"/>
      <c r="CX521" s="56"/>
      <c r="CY521" s="56"/>
      <c r="CZ521" s="56"/>
      <c r="DA521" s="56"/>
      <c r="DB521" s="56"/>
      <c r="DC521" s="56"/>
      <c r="DD521" s="56"/>
      <c r="DE521" s="56"/>
      <c r="DF521" s="56"/>
      <c r="DG521" s="56"/>
      <c r="DH521" s="56"/>
      <c r="DI521" s="56"/>
      <c r="DJ521" s="56"/>
      <c r="DK521" s="56"/>
      <c r="DL521" s="56"/>
      <c r="DM521" s="56"/>
      <c r="DN521" s="56"/>
      <c r="DO521" s="56"/>
      <c r="DP521" s="56"/>
      <c r="DQ521" s="56"/>
      <c r="DR521" s="56"/>
      <c r="DS521" s="56"/>
      <c r="DT521" s="56"/>
      <c r="DU521" s="56"/>
      <c r="DV521" s="56"/>
      <c r="DW521" s="56"/>
      <c r="DX521" s="56"/>
      <c r="DY521" s="56"/>
      <c r="DZ521" s="56"/>
      <c r="EA521" s="56"/>
      <c r="EB521" s="56"/>
      <c r="EC521" s="56"/>
      <c r="ED521" s="56"/>
      <c r="EE521" s="56"/>
      <c r="EF521" s="56"/>
      <c r="EG521" s="56"/>
      <c r="EH521" s="56"/>
      <c r="EI521" s="56"/>
      <c r="EJ521" s="56"/>
      <c r="EK521" s="56"/>
      <c r="EL521" s="56"/>
      <c r="EM521" s="56"/>
      <c r="EN521" s="56"/>
      <c r="EO521" s="56"/>
      <c r="EP521" s="56"/>
      <c r="EQ521" s="56"/>
      <c r="ER521" s="56"/>
      <c r="ES521" s="56"/>
      <c r="ET521" s="56"/>
      <c r="EU521" s="56"/>
      <c r="EV521" s="56"/>
      <c r="EW521" s="56"/>
      <c r="EX521" s="56"/>
      <c r="EY521" s="56"/>
      <c r="EZ521" s="56"/>
      <c r="FA521" s="56"/>
      <c r="FB521" s="56"/>
      <c r="FC521" s="56"/>
      <c r="FD521" s="56"/>
      <c r="FE521" s="56"/>
      <c r="FF521" s="56"/>
      <c r="FG521" s="56"/>
      <c r="FH521" s="56"/>
      <c r="FI521" s="56"/>
      <c r="FJ521" s="56"/>
      <c r="FK521" s="56"/>
      <c r="FL521" s="56"/>
      <c r="FM521" s="56"/>
      <c r="FN521" s="56"/>
      <c r="FO521" s="56"/>
      <c r="FP521" s="56"/>
      <c r="FQ521" s="56"/>
      <c r="FR521" s="56"/>
      <c r="FS521" s="56"/>
      <c r="FT521" s="56"/>
      <c r="FU521" s="56"/>
      <c r="FV521" s="56"/>
      <c r="FW521" s="56"/>
      <c r="FX521" s="56"/>
      <c r="FY521" s="56"/>
      <c r="FZ521" s="56"/>
      <c r="GA521" s="56"/>
      <c r="GB521" s="56"/>
      <c r="GC521" s="56"/>
      <c r="GD521" s="56"/>
      <c r="GE521" s="56"/>
      <c r="GF521" s="56"/>
    </row>
    <row r="522" spans="1:188" s="1" customFormat="1" ht="15.75" x14ac:dyDescent="0.25">
      <c r="F522" s="248"/>
      <c r="G522" s="219"/>
      <c r="I522" s="141"/>
      <c r="J522" s="141"/>
      <c r="K522" s="141"/>
      <c r="L522" s="141"/>
      <c r="M522" s="141"/>
      <c r="N522" s="141"/>
      <c r="O522" s="141"/>
      <c r="P522" s="141"/>
      <c r="Q522" s="141"/>
      <c r="R522" s="141"/>
      <c r="S522" s="141"/>
      <c r="T522" s="141"/>
      <c r="U522" s="141"/>
      <c r="V522" s="141"/>
      <c r="W522" s="141"/>
      <c r="X522" s="141"/>
      <c r="Y522" s="141"/>
      <c r="Z522" s="141"/>
      <c r="AA522" s="141"/>
      <c r="AB522" s="141"/>
      <c r="AC522" s="141"/>
      <c r="AD522" s="141"/>
      <c r="AE522" s="141"/>
      <c r="AF522" s="141"/>
      <c r="AG522" s="141"/>
      <c r="AH522" s="141"/>
      <c r="AI522" s="141"/>
      <c r="AJ522" s="141"/>
      <c r="AK522" s="141"/>
      <c r="AL522" s="141"/>
      <c r="AM522" s="141"/>
      <c r="AN522" s="141"/>
      <c r="AO522" s="141"/>
      <c r="AP522" s="141"/>
      <c r="AQ522" s="141"/>
      <c r="AR522" s="141"/>
      <c r="AS522" s="141"/>
      <c r="AT522" s="141"/>
      <c r="AU522" s="141"/>
      <c r="AV522" s="141"/>
      <c r="AW522" s="141"/>
      <c r="AX522" s="141"/>
      <c r="AY522" s="141"/>
      <c r="AZ522" s="141"/>
      <c r="BA522" s="141"/>
      <c r="BB522" s="141"/>
      <c r="BC522" s="141"/>
      <c r="BD522" s="56"/>
      <c r="BE522" s="56"/>
      <c r="BF522" s="56"/>
      <c r="BG522" s="56"/>
      <c r="BH522" s="56"/>
      <c r="BI522" s="56"/>
      <c r="BJ522" s="56"/>
      <c r="BK522" s="56"/>
      <c r="BL522" s="56"/>
      <c r="BM522" s="56"/>
      <c r="BN522" s="56"/>
      <c r="BO522" s="56"/>
      <c r="BP522" s="56"/>
      <c r="BQ522" s="56"/>
      <c r="BR522" s="56"/>
      <c r="BS522" s="56"/>
      <c r="BT522" s="56"/>
      <c r="BU522" s="56"/>
      <c r="BV522" s="56"/>
      <c r="BW522" s="56"/>
      <c r="BX522" s="56"/>
      <c r="BY522" s="56"/>
      <c r="BZ522" s="56"/>
      <c r="CA522" s="56"/>
      <c r="CB522" s="56"/>
      <c r="CC522" s="56"/>
      <c r="CD522" s="56"/>
      <c r="CE522" s="56"/>
      <c r="CF522" s="56"/>
      <c r="CG522" s="56"/>
      <c r="CH522" s="56"/>
      <c r="CI522" s="56"/>
      <c r="CJ522" s="56"/>
      <c r="CK522" s="56"/>
      <c r="CL522" s="56"/>
      <c r="CM522" s="56"/>
      <c r="CN522" s="56"/>
      <c r="CO522" s="56"/>
      <c r="CP522" s="56"/>
      <c r="CQ522" s="56"/>
      <c r="CR522" s="56"/>
      <c r="CS522" s="56"/>
      <c r="CT522" s="56"/>
      <c r="CU522" s="56"/>
      <c r="CV522" s="56"/>
      <c r="CW522" s="56"/>
      <c r="CX522" s="56"/>
      <c r="CY522" s="56"/>
      <c r="CZ522" s="56"/>
      <c r="DA522" s="56"/>
      <c r="DB522" s="56"/>
      <c r="DC522" s="56"/>
      <c r="DD522" s="56"/>
      <c r="DE522" s="56"/>
      <c r="DF522" s="56"/>
      <c r="DG522" s="56"/>
      <c r="DH522" s="56"/>
      <c r="DI522" s="56"/>
      <c r="DJ522" s="56"/>
      <c r="DK522" s="56"/>
      <c r="DL522" s="56"/>
      <c r="DM522" s="56"/>
      <c r="DN522" s="56"/>
      <c r="DO522" s="56"/>
      <c r="DP522" s="56"/>
      <c r="DQ522" s="56"/>
      <c r="DR522" s="56"/>
      <c r="DS522" s="56"/>
      <c r="DT522" s="56"/>
      <c r="DU522" s="56"/>
      <c r="DV522" s="56"/>
      <c r="DW522" s="56"/>
      <c r="DX522" s="56"/>
      <c r="DY522" s="56"/>
      <c r="DZ522" s="56"/>
      <c r="EA522" s="56"/>
      <c r="EB522" s="56"/>
      <c r="EC522" s="56"/>
      <c r="ED522" s="56"/>
      <c r="EE522" s="56"/>
      <c r="EF522" s="56"/>
      <c r="EG522" s="56"/>
      <c r="EH522" s="56"/>
      <c r="EI522" s="56"/>
      <c r="EJ522" s="56"/>
      <c r="EK522" s="56"/>
      <c r="EL522" s="56"/>
      <c r="EM522" s="56"/>
      <c r="EN522" s="56"/>
      <c r="EO522" s="56"/>
      <c r="EP522" s="56"/>
      <c r="EQ522" s="56"/>
      <c r="ER522" s="56"/>
      <c r="ES522" s="56"/>
      <c r="ET522" s="56"/>
      <c r="EU522" s="56"/>
      <c r="EV522" s="56"/>
      <c r="EW522" s="56"/>
      <c r="EX522" s="56"/>
      <c r="EY522" s="56"/>
      <c r="EZ522" s="56"/>
      <c r="FA522" s="56"/>
      <c r="FB522" s="56"/>
      <c r="FC522" s="56"/>
      <c r="FD522" s="56"/>
      <c r="FE522" s="56"/>
      <c r="FF522" s="56"/>
      <c r="FG522" s="56"/>
      <c r="FH522" s="56"/>
      <c r="FI522" s="56"/>
      <c r="FJ522" s="56"/>
      <c r="FK522" s="56"/>
      <c r="FL522" s="56"/>
      <c r="FM522" s="56"/>
      <c r="FN522" s="56"/>
      <c r="FO522" s="56"/>
      <c r="FP522" s="56"/>
      <c r="FQ522" s="56"/>
      <c r="FR522" s="56"/>
      <c r="FS522" s="56"/>
      <c r="FT522" s="56"/>
      <c r="FU522" s="56"/>
      <c r="FV522" s="56"/>
      <c r="FW522" s="56"/>
      <c r="FX522" s="56"/>
      <c r="FY522" s="56"/>
      <c r="FZ522" s="56"/>
      <c r="GA522" s="56"/>
      <c r="GB522" s="56"/>
      <c r="GC522" s="56"/>
      <c r="GD522" s="56"/>
      <c r="GE522" s="56"/>
      <c r="GF522" s="56"/>
    </row>
    <row r="523" spans="1:188" s="1" customFormat="1" ht="15.75" x14ac:dyDescent="0.25">
      <c r="F523" s="248"/>
      <c r="G523" s="219"/>
      <c r="H523" s="141"/>
      <c r="I523" s="141"/>
      <c r="J523" s="141"/>
      <c r="K523" s="141"/>
      <c r="L523" s="141"/>
      <c r="M523" s="141"/>
      <c r="N523" s="141"/>
      <c r="O523" s="141"/>
      <c r="P523" s="141"/>
      <c r="Q523" s="141"/>
      <c r="R523" s="141"/>
      <c r="S523" s="141"/>
      <c r="T523" s="141"/>
      <c r="U523" s="141"/>
      <c r="V523" s="141"/>
      <c r="W523" s="141"/>
      <c r="X523" s="141"/>
      <c r="Y523" s="141"/>
      <c r="Z523" s="141"/>
      <c r="AA523" s="141"/>
      <c r="AB523" s="141"/>
      <c r="AC523" s="141"/>
      <c r="AD523" s="141"/>
      <c r="AE523" s="141"/>
      <c r="AF523" s="141"/>
      <c r="AG523" s="141"/>
      <c r="AH523" s="141"/>
      <c r="AI523" s="141"/>
      <c r="AJ523" s="141"/>
      <c r="AK523" s="141"/>
      <c r="AL523" s="141"/>
      <c r="AM523" s="141"/>
      <c r="AN523" s="141"/>
      <c r="AO523" s="141"/>
      <c r="AP523" s="141"/>
      <c r="AQ523" s="141"/>
      <c r="AR523" s="141"/>
      <c r="AS523" s="141"/>
      <c r="AT523" s="141"/>
      <c r="AU523" s="141"/>
      <c r="AV523" s="141"/>
      <c r="AW523" s="141"/>
      <c r="AX523" s="141"/>
      <c r="AY523" s="141"/>
      <c r="AZ523" s="141"/>
      <c r="BA523" s="141"/>
      <c r="BB523" s="141"/>
      <c r="BC523" s="141"/>
      <c r="BD523" s="56"/>
      <c r="BE523" s="56"/>
      <c r="BF523" s="56"/>
      <c r="BG523" s="56"/>
      <c r="BH523" s="56"/>
      <c r="BI523" s="56"/>
      <c r="BJ523" s="56"/>
      <c r="BK523" s="56"/>
      <c r="BL523" s="56"/>
      <c r="BM523" s="56"/>
      <c r="BN523" s="56"/>
      <c r="BO523" s="56"/>
      <c r="BP523" s="56"/>
      <c r="BQ523" s="56"/>
      <c r="BR523" s="56"/>
      <c r="BS523" s="56"/>
      <c r="BT523" s="56"/>
      <c r="BU523" s="56"/>
      <c r="BV523" s="56"/>
      <c r="BW523" s="56"/>
      <c r="BX523" s="56"/>
      <c r="BY523" s="56"/>
      <c r="BZ523" s="56"/>
      <c r="CA523" s="56"/>
      <c r="CB523" s="56"/>
      <c r="CC523" s="56"/>
      <c r="CD523" s="56"/>
      <c r="CE523" s="56"/>
      <c r="CF523" s="56"/>
      <c r="CG523" s="56"/>
      <c r="CH523" s="56"/>
      <c r="CI523" s="56"/>
      <c r="CJ523" s="56"/>
      <c r="CK523" s="56"/>
      <c r="CL523" s="56"/>
      <c r="CM523" s="56"/>
      <c r="CN523" s="56"/>
      <c r="CO523" s="56"/>
      <c r="CP523" s="56"/>
      <c r="CQ523" s="56"/>
      <c r="CR523" s="56"/>
      <c r="CS523" s="56"/>
      <c r="CT523" s="56"/>
      <c r="CU523" s="56"/>
      <c r="CV523" s="56"/>
      <c r="CW523" s="56"/>
      <c r="CX523" s="56"/>
      <c r="CY523" s="56"/>
      <c r="CZ523" s="56"/>
      <c r="DA523" s="56"/>
      <c r="DB523" s="56"/>
      <c r="DC523" s="56"/>
      <c r="DD523" s="56"/>
      <c r="DE523" s="56"/>
      <c r="DF523" s="56"/>
      <c r="DG523" s="56"/>
      <c r="DH523" s="56"/>
      <c r="DI523" s="56"/>
      <c r="DJ523" s="56"/>
      <c r="DK523" s="56"/>
      <c r="DL523" s="56"/>
      <c r="DM523" s="56"/>
      <c r="DN523" s="56"/>
      <c r="DO523" s="56"/>
      <c r="DP523" s="56"/>
      <c r="DQ523" s="56"/>
      <c r="DR523" s="56"/>
      <c r="DS523" s="56"/>
      <c r="DT523" s="56"/>
      <c r="DU523" s="56"/>
      <c r="DV523" s="56"/>
      <c r="DW523" s="56"/>
      <c r="DX523" s="56"/>
      <c r="DY523" s="56"/>
      <c r="DZ523" s="56"/>
      <c r="EA523" s="56"/>
      <c r="EB523" s="56"/>
      <c r="EC523" s="56"/>
      <c r="ED523" s="56"/>
      <c r="EE523" s="56"/>
      <c r="EF523" s="56"/>
      <c r="EG523" s="56"/>
      <c r="EH523" s="56"/>
      <c r="EI523" s="56"/>
      <c r="EJ523" s="56"/>
      <c r="EK523" s="56"/>
      <c r="EL523" s="56"/>
      <c r="EM523" s="56"/>
      <c r="EN523" s="56"/>
      <c r="EO523" s="56"/>
      <c r="EP523" s="56"/>
      <c r="EQ523" s="56"/>
      <c r="ER523" s="56"/>
      <c r="ES523" s="56"/>
      <c r="ET523" s="56"/>
      <c r="EU523" s="56"/>
      <c r="EV523" s="56"/>
      <c r="EW523" s="56"/>
      <c r="EX523" s="56"/>
      <c r="EY523" s="56"/>
      <c r="EZ523" s="56"/>
      <c r="FA523" s="56"/>
      <c r="FB523" s="56"/>
      <c r="FC523" s="56"/>
      <c r="FD523" s="56"/>
      <c r="FE523" s="56"/>
      <c r="FF523" s="56"/>
      <c r="FG523" s="56"/>
      <c r="FH523" s="56"/>
      <c r="FI523" s="56"/>
      <c r="FJ523" s="56"/>
      <c r="FK523" s="56"/>
      <c r="FL523" s="56"/>
      <c r="FM523" s="56"/>
      <c r="FN523" s="56"/>
      <c r="FO523" s="56"/>
      <c r="FP523" s="56"/>
      <c r="FQ523" s="56"/>
      <c r="FR523" s="56"/>
      <c r="FS523" s="56"/>
      <c r="FT523" s="56"/>
      <c r="FU523" s="56"/>
      <c r="FV523" s="56"/>
      <c r="FW523" s="56"/>
      <c r="FX523" s="56"/>
      <c r="FY523" s="56"/>
      <c r="FZ523" s="56"/>
      <c r="GA523" s="56"/>
      <c r="GB523" s="56"/>
      <c r="GC523" s="56"/>
      <c r="GD523" s="56"/>
      <c r="GE523" s="56"/>
      <c r="GF523" s="56"/>
    </row>
    <row r="524" spans="1:188" s="1" customFormat="1" ht="15.75" x14ac:dyDescent="0.25">
      <c r="G524" s="250"/>
      <c r="H524" s="141"/>
      <c r="I524" s="141"/>
      <c r="J524" s="141"/>
      <c r="K524" s="141"/>
      <c r="L524" s="141"/>
      <c r="M524" s="141"/>
      <c r="N524" s="141"/>
      <c r="O524" s="141"/>
      <c r="P524" s="141"/>
      <c r="Q524" s="141"/>
      <c r="R524" s="141"/>
      <c r="S524" s="141"/>
      <c r="T524" s="141"/>
      <c r="U524" s="141"/>
      <c r="V524" s="141"/>
      <c r="W524" s="141"/>
      <c r="X524" s="141"/>
      <c r="Y524" s="141"/>
      <c r="Z524" s="141"/>
      <c r="AA524" s="141"/>
      <c r="AB524" s="141"/>
      <c r="AC524" s="141"/>
      <c r="AD524" s="141"/>
      <c r="AE524" s="141"/>
      <c r="AF524" s="141"/>
      <c r="AG524" s="141"/>
      <c r="AH524" s="141"/>
      <c r="AI524" s="141"/>
      <c r="AJ524" s="141"/>
      <c r="AK524" s="141"/>
      <c r="AL524" s="141"/>
      <c r="AM524" s="141"/>
      <c r="AN524" s="141"/>
      <c r="AO524" s="141"/>
      <c r="AP524" s="141"/>
      <c r="AQ524" s="141"/>
      <c r="AR524" s="141"/>
      <c r="AS524" s="141"/>
      <c r="AT524" s="141"/>
      <c r="AU524" s="141"/>
      <c r="AV524" s="141"/>
      <c r="AW524" s="141"/>
      <c r="AX524" s="141"/>
      <c r="AY524" s="141"/>
      <c r="AZ524" s="141"/>
      <c r="BA524" s="141"/>
      <c r="BB524" s="141"/>
      <c r="BC524" s="141"/>
      <c r="BD524" s="56"/>
      <c r="BE524" s="56"/>
      <c r="BF524" s="56"/>
      <c r="BG524" s="56"/>
      <c r="BH524" s="56"/>
      <c r="BI524" s="56"/>
      <c r="BJ524" s="56"/>
      <c r="BK524" s="56"/>
      <c r="BL524" s="56"/>
      <c r="BM524" s="56"/>
      <c r="BN524" s="56"/>
      <c r="BO524" s="56"/>
      <c r="BP524" s="56"/>
      <c r="BQ524" s="56"/>
      <c r="BR524" s="56"/>
      <c r="BS524" s="56"/>
      <c r="BT524" s="56"/>
      <c r="BU524" s="56"/>
      <c r="BV524" s="56"/>
      <c r="BW524" s="56"/>
      <c r="BX524" s="56"/>
      <c r="BY524" s="56"/>
      <c r="BZ524" s="56"/>
      <c r="CA524" s="56"/>
      <c r="CB524" s="56"/>
      <c r="CC524" s="56"/>
      <c r="CD524" s="56"/>
      <c r="CE524" s="56"/>
      <c r="CF524" s="56"/>
      <c r="CG524" s="56"/>
      <c r="CH524" s="56"/>
      <c r="CI524" s="56"/>
      <c r="CJ524" s="56"/>
      <c r="CK524" s="56"/>
      <c r="CL524" s="56"/>
      <c r="CM524" s="56"/>
      <c r="CN524" s="56"/>
      <c r="CO524" s="56"/>
      <c r="CP524" s="56"/>
      <c r="CQ524" s="56"/>
      <c r="CR524" s="56"/>
      <c r="CS524" s="56"/>
      <c r="CT524" s="56"/>
      <c r="CU524" s="56"/>
      <c r="CV524" s="56"/>
      <c r="CW524" s="56"/>
      <c r="CX524" s="56"/>
      <c r="CY524" s="56"/>
      <c r="CZ524" s="56"/>
      <c r="DA524" s="56"/>
      <c r="DB524" s="56"/>
      <c r="DC524" s="56"/>
      <c r="DD524" s="56"/>
      <c r="DE524" s="56"/>
      <c r="DF524" s="56"/>
      <c r="DG524" s="56"/>
      <c r="DH524" s="56"/>
      <c r="DI524" s="56"/>
      <c r="DJ524" s="56"/>
      <c r="DK524" s="56"/>
      <c r="DL524" s="56"/>
      <c r="DM524" s="56"/>
      <c r="DN524" s="56"/>
      <c r="DO524" s="56"/>
      <c r="DP524" s="56"/>
      <c r="DQ524" s="56"/>
      <c r="DR524" s="56"/>
      <c r="DS524" s="56"/>
      <c r="DT524" s="56"/>
      <c r="DU524" s="56"/>
      <c r="DV524" s="56"/>
      <c r="DW524" s="56"/>
      <c r="DX524" s="56"/>
      <c r="DY524" s="56"/>
      <c r="DZ524" s="56"/>
      <c r="EA524" s="56"/>
      <c r="EB524" s="56"/>
      <c r="EC524" s="56"/>
      <c r="ED524" s="56"/>
      <c r="EE524" s="56"/>
      <c r="EF524" s="56"/>
      <c r="EG524" s="56"/>
      <c r="EH524" s="56"/>
      <c r="EI524" s="56"/>
      <c r="EJ524" s="56"/>
      <c r="EK524" s="56"/>
      <c r="EL524" s="56"/>
      <c r="EM524" s="56"/>
      <c r="EN524" s="56"/>
      <c r="EO524" s="56"/>
      <c r="EP524" s="56"/>
      <c r="EQ524" s="56"/>
      <c r="ER524" s="56"/>
      <c r="ES524" s="56"/>
      <c r="ET524" s="56"/>
      <c r="EU524" s="56"/>
      <c r="EV524" s="56"/>
      <c r="EW524" s="56"/>
      <c r="EX524" s="56"/>
      <c r="EY524" s="56"/>
      <c r="EZ524" s="56"/>
      <c r="FA524" s="56"/>
      <c r="FB524" s="56"/>
      <c r="FC524" s="56"/>
      <c r="FD524" s="56"/>
      <c r="FE524" s="56"/>
      <c r="FF524" s="56"/>
      <c r="FG524" s="56"/>
      <c r="FH524" s="56"/>
      <c r="FI524" s="56"/>
      <c r="FJ524" s="56"/>
      <c r="FK524" s="56"/>
      <c r="FL524" s="56"/>
      <c r="FM524" s="56"/>
      <c r="FN524" s="56"/>
      <c r="FO524" s="56"/>
      <c r="FP524" s="56"/>
      <c r="FQ524" s="56"/>
      <c r="FR524" s="56"/>
      <c r="FS524" s="56"/>
      <c r="FT524" s="56"/>
      <c r="FU524" s="56"/>
      <c r="FV524" s="56"/>
      <c r="FW524" s="56"/>
      <c r="FX524" s="56"/>
      <c r="FY524" s="56"/>
      <c r="FZ524" s="56"/>
      <c r="GA524" s="56"/>
      <c r="GB524" s="56"/>
      <c r="GC524" s="56"/>
      <c r="GD524" s="56"/>
      <c r="GE524" s="56"/>
      <c r="GF524" s="56"/>
    </row>
    <row r="525" spans="1:188" s="1" customFormat="1" ht="15.75" x14ac:dyDescent="0.25">
      <c r="G525" s="250"/>
      <c r="H525" s="141"/>
      <c r="I525" s="141"/>
      <c r="J525" s="141"/>
      <c r="K525" s="141"/>
      <c r="L525" s="141"/>
      <c r="M525" s="141"/>
      <c r="N525" s="141"/>
      <c r="O525" s="141"/>
      <c r="P525" s="141"/>
      <c r="Q525" s="141"/>
      <c r="R525" s="141"/>
      <c r="S525" s="141"/>
      <c r="T525" s="141"/>
      <c r="U525" s="141"/>
      <c r="V525" s="141"/>
      <c r="W525" s="141"/>
      <c r="X525" s="141"/>
      <c r="Y525" s="141"/>
      <c r="Z525" s="141"/>
      <c r="AA525" s="141"/>
      <c r="AB525" s="141"/>
      <c r="AC525" s="141"/>
      <c r="AD525" s="141"/>
      <c r="AE525" s="141"/>
      <c r="AF525" s="141"/>
      <c r="AG525" s="141"/>
      <c r="AH525" s="141"/>
      <c r="AI525" s="141"/>
      <c r="AJ525" s="141"/>
      <c r="AK525" s="141"/>
      <c r="AL525" s="141"/>
      <c r="AM525" s="141"/>
      <c r="AN525" s="141"/>
      <c r="AO525" s="141"/>
      <c r="AP525" s="141"/>
      <c r="AQ525" s="141"/>
      <c r="AR525" s="141"/>
      <c r="AS525" s="141"/>
      <c r="AT525" s="141"/>
      <c r="AU525" s="141"/>
      <c r="AV525" s="141"/>
      <c r="AW525" s="141"/>
      <c r="AX525" s="141"/>
      <c r="AY525" s="141"/>
      <c r="AZ525" s="141"/>
      <c r="BA525" s="141"/>
      <c r="BB525" s="141"/>
      <c r="BC525" s="141"/>
      <c r="BD525" s="56"/>
      <c r="BE525" s="56"/>
      <c r="BF525" s="56"/>
      <c r="BG525" s="56"/>
      <c r="BH525" s="56"/>
      <c r="BI525" s="56"/>
      <c r="BJ525" s="56"/>
      <c r="BK525" s="56"/>
      <c r="BL525" s="56"/>
      <c r="BM525" s="56"/>
      <c r="BN525" s="56"/>
      <c r="BO525" s="56"/>
      <c r="BP525" s="56"/>
      <c r="BQ525" s="56"/>
      <c r="BR525" s="56"/>
      <c r="BS525" s="56"/>
      <c r="BT525" s="56"/>
      <c r="BU525" s="56"/>
      <c r="BV525" s="56"/>
      <c r="BW525" s="56"/>
      <c r="BX525" s="56"/>
      <c r="BY525" s="56"/>
      <c r="BZ525" s="56"/>
      <c r="CA525" s="56"/>
      <c r="CB525" s="56"/>
      <c r="CC525" s="56"/>
      <c r="CD525" s="56"/>
      <c r="CE525" s="56"/>
      <c r="CF525" s="56"/>
      <c r="CG525" s="56"/>
      <c r="CH525" s="56"/>
      <c r="CI525" s="56"/>
      <c r="CJ525" s="56"/>
      <c r="CK525" s="56"/>
      <c r="CL525" s="56"/>
      <c r="CM525" s="56"/>
      <c r="CN525" s="56"/>
      <c r="CO525" s="56"/>
      <c r="CP525" s="56"/>
      <c r="CQ525" s="56"/>
      <c r="CR525" s="56"/>
      <c r="CS525" s="56"/>
      <c r="CT525" s="56"/>
      <c r="CU525" s="56"/>
      <c r="CV525" s="56"/>
      <c r="CW525" s="56"/>
      <c r="CX525" s="56"/>
      <c r="CY525" s="56"/>
      <c r="CZ525" s="56"/>
      <c r="DA525" s="56"/>
      <c r="DB525" s="56"/>
      <c r="DC525" s="56"/>
      <c r="DD525" s="56"/>
      <c r="DE525" s="56"/>
      <c r="DF525" s="56"/>
      <c r="DG525" s="56"/>
      <c r="DH525" s="56"/>
      <c r="DI525" s="56"/>
      <c r="DJ525" s="56"/>
      <c r="DK525" s="56"/>
      <c r="DL525" s="56"/>
      <c r="DM525" s="56"/>
      <c r="DN525" s="56"/>
      <c r="DO525" s="56"/>
      <c r="DP525" s="56"/>
      <c r="DQ525" s="56"/>
      <c r="DR525" s="56"/>
      <c r="DS525" s="56"/>
      <c r="DT525" s="56"/>
      <c r="DU525" s="56"/>
      <c r="DV525" s="56"/>
      <c r="DW525" s="56"/>
      <c r="DX525" s="56"/>
      <c r="DY525" s="56"/>
      <c r="DZ525" s="56"/>
      <c r="EA525" s="56"/>
      <c r="EB525" s="56"/>
      <c r="EC525" s="56"/>
      <c r="ED525" s="56"/>
      <c r="EE525" s="56"/>
      <c r="EF525" s="56"/>
      <c r="EG525" s="56"/>
      <c r="EH525" s="56"/>
      <c r="EI525" s="56"/>
      <c r="EJ525" s="56"/>
      <c r="EK525" s="56"/>
      <c r="EL525" s="56"/>
      <c r="EM525" s="56"/>
      <c r="EN525" s="56"/>
      <c r="EO525" s="56"/>
      <c r="EP525" s="56"/>
      <c r="EQ525" s="56"/>
      <c r="ER525" s="56"/>
      <c r="ES525" s="56"/>
      <c r="ET525" s="56"/>
      <c r="EU525" s="56"/>
      <c r="EV525" s="56"/>
      <c r="EW525" s="56"/>
      <c r="EX525" s="56"/>
      <c r="EY525" s="56"/>
      <c r="EZ525" s="56"/>
      <c r="FA525" s="56"/>
      <c r="FB525" s="56"/>
      <c r="FC525" s="56"/>
      <c r="FD525" s="56"/>
      <c r="FE525" s="56"/>
      <c r="FF525" s="56"/>
      <c r="FG525" s="56"/>
      <c r="FH525" s="56"/>
      <c r="FI525" s="56"/>
      <c r="FJ525" s="56"/>
      <c r="FK525" s="56"/>
      <c r="FL525" s="56"/>
      <c r="FM525" s="56"/>
      <c r="FN525" s="56"/>
      <c r="FO525" s="56"/>
      <c r="FP525" s="56"/>
      <c r="FQ525" s="56"/>
      <c r="FR525" s="56"/>
      <c r="FS525" s="56"/>
      <c r="FT525" s="56"/>
      <c r="FU525" s="56"/>
      <c r="FV525" s="56"/>
      <c r="FW525" s="56"/>
      <c r="FX525" s="56"/>
      <c r="FY525" s="56"/>
      <c r="FZ525" s="56"/>
      <c r="GA525" s="56"/>
      <c r="GB525" s="56"/>
      <c r="GC525" s="56"/>
      <c r="GD525" s="56"/>
      <c r="GE525" s="56"/>
      <c r="GF525" s="56"/>
    </row>
    <row r="526" spans="1:188" ht="15.75" x14ac:dyDescent="0.2">
      <c r="G526" s="56"/>
      <c r="H526" s="215"/>
      <c r="I526" s="251"/>
      <c r="J526" s="251"/>
      <c r="K526" s="251"/>
      <c r="L526" s="251"/>
      <c r="M526" s="251"/>
      <c r="N526" s="251"/>
      <c r="O526" s="251"/>
      <c r="P526" s="251"/>
      <c r="Q526" s="251"/>
      <c r="R526" s="251"/>
      <c r="S526" s="251"/>
      <c r="T526" s="251"/>
      <c r="U526" s="251"/>
      <c r="V526" s="251"/>
      <c r="W526" s="251"/>
      <c r="X526" s="251"/>
      <c r="Y526" s="251"/>
      <c r="Z526" s="251"/>
      <c r="AA526" s="251"/>
      <c r="AB526" s="251"/>
      <c r="AC526" s="251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  <c r="CM526" s="6"/>
      <c r="CN526" s="6"/>
      <c r="CO526" s="6"/>
      <c r="CP526" s="6"/>
      <c r="CQ526" s="6"/>
      <c r="CR526" s="6"/>
      <c r="CS526" s="6"/>
      <c r="CT526" s="6"/>
      <c r="CU526" s="6"/>
      <c r="CV526" s="6"/>
      <c r="CW526" s="6"/>
      <c r="CX526" s="6"/>
      <c r="CY526" s="6"/>
      <c r="CZ526" s="6"/>
      <c r="DA526" s="6"/>
      <c r="DB526" s="6"/>
      <c r="DC526" s="6"/>
      <c r="DD526" s="6"/>
      <c r="DE526" s="6"/>
      <c r="DF526" s="6"/>
      <c r="DG526" s="6"/>
      <c r="DH526" s="6"/>
      <c r="DI526" s="6"/>
      <c r="DJ526" s="6"/>
      <c r="DK526" s="6"/>
      <c r="DL526" s="6"/>
      <c r="DM526" s="6"/>
      <c r="DN526" s="6"/>
      <c r="DO526" s="6"/>
      <c r="DP526" s="6"/>
      <c r="DQ526" s="6"/>
      <c r="DR526" s="6"/>
      <c r="DS526" s="6"/>
      <c r="DT526" s="6"/>
      <c r="DU526" s="6"/>
      <c r="DV526" s="6"/>
      <c r="DW526" s="6"/>
      <c r="DX526" s="6"/>
      <c r="DY526" s="6"/>
      <c r="DZ526" s="6"/>
      <c r="EA526" s="6"/>
      <c r="EB526" s="6"/>
      <c r="EC526" s="6"/>
      <c r="ED526" s="6"/>
      <c r="EE526" s="6"/>
      <c r="EF526" s="6"/>
      <c r="EG526" s="6"/>
      <c r="EH526" s="6"/>
      <c r="EI526" s="6"/>
      <c r="EJ526" s="6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  <c r="FG526" s="4"/>
      <c r="FH526" s="4"/>
      <c r="FI526" s="4"/>
      <c r="FJ526" s="4"/>
      <c r="FK526" s="4"/>
      <c r="FL526" s="4"/>
      <c r="FM526" s="4"/>
      <c r="FN526" s="4"/>
      <c r="FO526" s="4"/>
      <c r="FP526" s="4"/>
      <c r="FQ526" s="4"/>
      <c r="FR526" s="4"/>
      <c r="FS526" s="4"/>
      <c r="FT526" s="4"/>
      <c r="FU526" s="4"/>
      <c r="FV526" s="4"/>
      <c r="FW526" s="4"/>
      <c r="FX526" s="4"/>
      <c r="FY526" s="4"/>
      <c r="FZ526" s="4"/>
      <c r="GA526" s="4"/>
      <c r="GB526" s="4"/>
      <c r="GC526" s="4"/>
      <c r="GD526" s="4"/>
      <c r="GE526" s="4"/>
      <c r="GF526" s="4"/>
    </row>
    <row r="527" spans="1:188" s="1" customFormat="1" ht="15.75" x14ac:dyDescent="0.25">
      <c r="A527" s="3"/>
      <c r="B527" s="3"/>
      <c r="C527" s="3"/>
      <c r="D527" s="3"/>
      <c r="E527" s="3"/>
      <c r="F527" s="3"/>
      <c r="G527" s="56"/>
      <c r="H527" s="251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5"/>
      <c r="BE527" s="55"/>
      <c r="BF527" s="55"/>
      <c r="BG527" s="55"/>
      <c r="BH527" s="55"/>
      <c r="BI527" s="55"/>
      <c r="BJ527" s="55"/>
      <c r="BK527" s="55"/>
      <c r="BL527" s="55"/>
      <c r="BM527" s="55"/>
      <c r="BN527" s="55"/>
      <c r="BO527" s="55"/>
      <c r="BP527" s="55"/>
      <c r="BQ527" s="55"/>
      <c r="BR527" s="55"/>
      <c r="BS527" s="55"/>
      <c r="BT527" s="55"/>
      <c r="BU527" s="55"/>
      <c r="BV527" s="55"/>
      <c r="BW527" s="55"/>
      <c r="BX527" s="55"/>
      <c r="BY527" s="55"/>
      <c r="BZ527" s="55"/>
      <c r="CA527" s="55"/>
      <c r="CB527" s="55"/>
      <c r="CC527" s="55"/>
      <c r="CD527" s="55"/>
      <c r="CE527" s="55"/>
      <c r="CF527" s="55"/>
      <c r="CG527" s="55"/>
      <c r="CH527" s="55"/>
      <c r="CI527" s="55"/>
      <c r="CJ527" s="55"/>
      <c r="CK527" s="55"/>
      <c r="CL527" s="55"/>
      <c r="CM527" s="55"/>
      <c r="CN527" s="55"/>
      <c r="CO527" s="55"/>
      <c r="CP527" s="55"/>
      <c r="CQ527" s="55"/>
      <c r="CR527" s="55"/>
      <c r="CS527" s="55"/>
      <c r="CT527" s="55"/>
      <c r="CU527" s="55"/>
      <c r="CV527" s="55"/>
      <c r="CW527" s="55"/>
      <c r="CX527" s="55"/>
      <c r="CY527" s="55"/>
      <c r="CZ527" s="55"/>
      <c r="DA527" s="55"/>
      <c r="DB527" s="55"/>
      <c r="DC527" s="55"/>
      <c r="DD527" s="55"/>
      <c r="DE527" s="55"/>
      <c r="DF527" s="55"/>
      <c r="DG527" s="55"/>
      <c r="DH527" s="55"/>
      <c r="DI527" s="55"/>
      <c r="DJ527" s="55"/>
      <c r="DK527" s="55"/>
      <c r="DL527" s="55"/>
      <c r="DM527" s="55"/>
      <c r="DN527" s="55"/>
      <c r="DO527" s="55"/>
      <c r="DP527" s="55"/>
      <c r="DQ527" s="55"/>
      <c r="DR527" s="55"/>
      <c r="DS527" s="55"/>
      <c r="DT527" s="55"/>
      <c r="DU527" s="55"/>
      <c r="DV527" s="55"/>
      <c r="DW527" s="55"/>
      <c r="DX527" s="55"/>
      <c r="DY527" s="55"/>
      <c r="DZ527" s="55"/>
      <c r="EA527" s="55"/>
      <c r="EB527" s="55"/>
      <c r="EC527" s="55"/>
      <c r="ED527" s="55"/>
      <c r="EE527" s="55"/>
      <c r="EF527" s="55"/>
      <c r="EG527" s="55"/>
      <c r="EH527" s="55"/>
      <c r="EI527" s="55"/>
      <c r="EJ527" s="55"/>
      <c r="EK527" s="56"/>
      <c r="EL527" s="56"/>
      <c r="EM527" s="56"/>
      <c r="EN527" s="56"/>
      <c r="EO527" s="56"/>
      <c r="EP527" s="56"/>
      <c r="EQ527" s="56"/>
      <c r="ER527" s="56"/>
      <c r="ES527" s="56"/>
      <c r="ET527" s="56"/>
      <c r="EU527" s="56"/>
      <c r="EV527" s="56"/>
      <c r="EW527" s="56"/>
      <c r="EX527" s="56"/>
      <c r="EY527" s="56"/>
      <c r="EZ527" s="56"/>
      <c r="FA527" s="56"/>
      <c r="FB527" s="56"/>
      <c r="FC527" s="56"/>
      <c r="FD527" s="56"/>
      <c r="FE527" s="56"/>
      <c r="FF527" s="56"/>
      <c r="FG527" s="56"/>
      <c r="FH527" s="56"/>
      <c r="FI527" s="56"/>
      <c r="FJ527" s="56"/>
      <c r="FK527" s="56"/>
      <c r="FL527" s="56"/>
      <c r="FM527" s="56"/>
      <c r="FN527" s="56"/>
      <c r="FO527" s="56"/>
      <c r="FP527" s="56"/>
      <c r="FQ527" s="56"/>
      <c r="FR527" s="56"/>
      <c r="FS527" s="56"/>
      <c r="FT527" s="56"/>
      <c r="FU527" s="56"/>
      <c r="FV527" s="56"/>
      <c r="FW527" s="56"/>
      <c r="FX527" s="56"/>
      <c r="FY527" s="56"/>
      <c r="FZ527" s="56"/>
      <c r="GA527" s="56"/>
      <c r="GB527" s="56"/>
      <c r="GC527" s="56"/>
      <c r="GD527" s="56"/>
      <c r="GE527" s="56"/>
      <c r="GF527" s="56"/>
    </row>
    <row r="528" spans="1:188" s="1" customFormat="1" ht="15.75" x14ac:dyDescent="0.25">
      <c r="A528" s="3"/>
      <c r="B528" s="3"/>
      <c r="C528" s="3"/>
      <c r="D528" s="3"/>
      <c r="E528" s="3"/>
      <c r="F528" s="3"/>
      <c r="G528" s="56"/>
      <c r="H528" s="251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5"/>
      <c r="BE528" s="55"/>
      <c r="BF528" s="55"/>
      <c r="BG528" s="55"/>
      <c r="BH528" s="55"/>
      <c r="BI528" s="55"/>
      <c r="BJ528" s="55"/>
      <c r="BK528" s="55"/>
      <c r="BL528" s="55"/>
      <c r="BM528" s="55"/>
      <c r="BN528" s="55"/>
      <c r="BO528" s="55"/>
      <c r="BP528" s="55"/>
      <c r="BQ528" s="55"/>
      <c r="BR528" s="55"/>
      <c r="BS528" s="55"/>
      <c r="BT528" s="55"/>
      <c r="BU528" s="55"/>
      <c r="BV528" s="55"/>
      <c r="BW528" s="55"/>
      <c r="BX528" s="55"/>
      <c r="BY528" s="55"/>
      <c r="BZ528" s="55"/>
      <c r="CA528" s="55"/>
      <c r="CB528" s="55"/>
      <c r="CC528" s="55"/>
      <c r="CD528" s="55"/>
      <c r="CE528" s="55"/>
      <c r="CF528" s="55"/>
      <c r="CG528" s="55"/>
      <c r="CH528" s="55"/>
      <c r="CI528" s="55"/>
      <c r="CJ528" s="55"/>
      <c r="CK528" s="55"/>
      <c r="CL528" s="55"/>
      <c r="CM528" s="55"/>
      <c r="CN528" s="55"/>
      <c r="CO528" s="55"/>
      <c r="CP528" s="55"/>
      <c r="CQ528" s="55"/>
      <c r="CR528" s="55"/>
      <c r="CS528" s="55"/>
      <c r="CT528" s="55"/>
      <c r="CU528" s="55"/>
      <c r="CV528" s="55"/>
      <c r="CW528" s="55"/>
      <c r="CX528" s="55"/>
      <c r="CY528" s="55"/>
      <c r="CZ528" s="55"/>
      <c r="DA528" s="55"/>
      <c r="DB528" s="55"/>
      <c r="DC528" s="55"/>
      <c r="DD528" s="55"/>
      <c r="DE528" s="55"/>
      <c r="DF528" s="55"/>
      <c r="DG528" s="55"/>
      <c r="DH528" s="55"/>
      <c r="DI528" s="55"/>
      <c r="DJ528" s="55"/>
      <c r="DK528" s="55"/>
      <c r="DL528" s="55"/>
      <c r="DM528" s="55"/>
      <c r="DN528" s="55"/>
      <c r="DO528" s="55"/>
      <c r="DP528" s="55"/>
      <c r="DQ528" s="55"/>
      <c r="DR528" s="55"/>
      <c r="DS528" s="55"/>
      <c r="DT528" s="55"/>
      <c r="DU528" s="55"/>
      <c r="DV528" s="55"/>
      <c r="DW528" s="55"/>
      <c r="DX528" s="55"/>
      <c r="DY528" s="55"/>
      <c r="DZ528" s="55"/>
      <c r="EA528" s="55"/>
      <c r="EB528" s="55"/>
      <c r="EC528" s="55"/>
      <c r="ED528" s="55"/>
      <c r="EE528" s="55"/>
      <c r="EF528" s="55"/>
      <c r="EG528" s="55"/>
      <c r="EH528" s="55"/>
      <c r="EI528" s="55"/>
      <c r="EJ528" s="55"/>
      <c r="EK528" s="56"/>
      <c r="EL528" s="56"/>
      <c r="EM528" s="56"/>
      <c r="EN528" s="56"/>
      <c r="EO528" s="56"/>
      <c r="EP528" s="56"/>
      <c r="EQ528" s="56"/>
      <c r="ER528" s="56"/>
      <c r="ES528" s="56"/>
      <c r="ET528" s="56"/>
      <c r="EU528" s="56"/>
      <c r="EV528" s="56"/>
      <c r="EW528" s="56"/>
      <c r="EX528" s="56"/>
      <c r="EY528" s="56"/>
      <c r="EZ528" s="56"/>
      <c r="FA528" s="56"/>
      <c r="FB528" s="56"/>
      <c r="FC528" s="56"/>
      <c r="FD528" s="56"/>
      <c r="FE528" s="56"/>
      <c r="FF528" s="56"/>
      <c r="FG528" s="56"/>
      <c r="FH528" s="56"/>
      <c r="FI528" s="56"/>
      <c r="FJ528" s="56"/>
      <c r="FK528" s="56"/>
      <c r="FL528" s="56"/>
      <c r="FM528" s="56"/>
      <c r="FN528" s="56"/>
      <c r="FO528" s="56"/>
      <c r="FP528" s="56"/>
      <c r="FQ528" s="56"/>
      <c r="FR528" s="56"/>
      <c r="FS528" s="56"/>
      <c r="FT528" s="56"/>
      <c r="FU528" s="56"/>
      <c r="FV528" s="56"/>
      <c r="FW528" s="56"/>
      <c r="FX528" s="56"/>
      <c r="FY528" s="56"/>
      <c r="FZ528" s="56"/>
      <c r="GA528" s="56"/>
      <c r="GB528" s="56"/>
      <c r="GC528" s="56"/>
      <c r="GD528" s="56"/>
      <c r="GE528" s="56"/>
      <c r="GF528" s="56"/>
    </row>
    <row r="529" spans="1:188" x14ac:dyDescent="0.2">
      <c r="G529" s="214"/>
      <c r="H529" s="215"/>
      <c r="I529" s="215"/>
      <c r="J529" s="215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  <c r="CQ529" s="6"/>
      <c r="CR529" s="6"/>
      <c r="CS529" s="6"/>
      <c r="CT529" s="6"/>
      <c r="CU529" s="6"/>
      <c r="CV529" s="6"/>
      <c r="CW529" s="6"/>
      <c r="CX529" s="6"/>
      <c r="CY529" s="6"/>
      <c r="CZ529" s="6"/>
      <c r="DA529" s="6"/>
      <c r="DB529" s="6"/>
      <c r="DC529" s="6"/>
      <c r="DD529" s="6"/>
      <c r="DE529" s="6"/>
      <c r="DF529" s="6"/>
      <c r="DG529" s="6"/>
      <c r="DH529" s="6"/>
      <c r="DI529" s="6"/>
      <c r="DJ529" s="6"/>
      <c r="DK529" s="6"/>
      <c r="DL529" s="6"/>
      <c r="DM529" s="6"/>
      <c r="DN529" s="6"/>
      <c r="DO529" s="6"/>
      <c r="DP529" s="6"/>
      <c r="DQ529" s="6"/>
      <c r="DR529" s="6"/>
      <c r="DS529" s="6"/>
      <c r="DT529" s="6"/>
      <c r="DU529" s="6"/>
      <c r="DV529" s="6"/>
      <c r="DW529" s="6"/>
      <c r="DX529" s="6"/>
      <c r="DY529" s="6"/>
      <c r="DZ529" s="6"/>
      <c r="EA529" s="6"/>
      <c r="EB529" s="6"/>
      <c r="EC529" s="6"/>
      <c r="ED529" s="6"/>
      <c r="EE529" s="6"/>
      <c r="EF529" s="6"/>
      <c r="EG529" s="6"/>
      <c r="EH529" s="6"/>
      <c r="EI529" s="6"/>
      <c r="EJ529" s="6"/>
      <c r="EK529" s="4"/>
      <c r="EL529" s="4"/>
      <c r="EM529" s="4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  <c r="FG529" s="4"/>
      <c r="FH529" s="4"/>
      <c r="FI529" s="4"/>
      <c r="FJ529" s="4"/>
      <c r="FK529" s="4"/>
      <c r="FL529" s="4"/>
      <c r="FM529" s="4"/>
      <c r="FN529" s="4"/>
      <c r="FO529" s="4"/>
      <c r="FP529" s="4"/>
      <c r="FQ529" s="4"/>
      <c r="FR529" s="4"/>
      <c r="FS529" s="4"/>
      <c r="FT529" s="4"/>
      <c r="FU529" s="4"/>
      <c r="FV529" s="4"/>
      <c r="FW529" s="4"/>
      <c r="FX529" s="4"/>
      <c r="FY529" s="4"/>
      <c r="FZ529" s="4"/>
      <c r="GA529" s="4"/>
      <c r="GB529" s="4"/>
      <c r="GC529" s="4"/>
      <c r="GD529" s="4"/>
      <c r="GE529" s="4"/>
      <c r="GF529" s="4"/>
    </row>
    <row r="530" spans="1:188" x14ac:dyDescent="0.2">
      <c r="G530" s="214"/>
      <c r="H530" s="215"/>
      <c r="I530" s="215"/>
      <c r="J530" s="215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/>
      <c r="CT530" s="6"/>
      <c r="CU530" s="6"/>
      <c r="CV530" s="6"/>
      <c r="CW530" s="6"/>
      <c r="CX530" s="6"/>
      <c r="CY530" s="6"/>
      <c r="CZ530" s="6"/>
      <c r="DA530" s="6"/>
      <c r="DB530" s="6"/>
      <c r="DC530" s="6"/>
      <c r="DD530" s="6"/>
      <c r="DE530" s="6"/>
      <c r="DF530" s="6"/>
      <c r="DG530" s="6"/>
      <c r="DH530" s="6"/>
      <c r="DI530" s="6"/>
      <c r="DJ530" s="6"/>
      <c r="DK530" s="6"/>
      <c r="DL530" s="6"/>
      <c r="DM530" s="6"/>
      <c r="DN530" s="6"/>
      <c r="DO530" s="6"/>
      <c r="DP530" s="6"/>
      <c r="DQ530" s="6"/>
      <c r="DR530" s="6"/>
      <c r="DS530" s="6"/>
      <c r="DT530" s="6"/>
      <c r="DU530" s="6"/>
      <c r="DV530" s="6"/>
      <c r="DW530" s="6"/>
      <c r="DX530" s="6"/>
      <c r="DY530" s="6"/>
      <c r="DZ530" s="6"/>
      <c r="EA530" s="6"/>
      <c r="EB530" s="6"/>
      <c r="EC530" s="6"/>
      <c r="ED530" s="6"/>
      <c r="EE530" s="6"/>
      <c r="EF530" s="6"/>
      <c r="EG530" s="6"/>
      <c r="EH530" s="6"/>
      <c r="EI530" s="6"/>
      <c r="EJ530" s="6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4"/>
      <c r="FP530" s="4"/>
      <c r="FQ530" s="4"/>
      <c r="FR530" s="4"/>
      <c r="FS530" s="4"/>
      <c r="FT530" s="4"/>
      <c r="FU530" s="4"/>
      <c r="FV530" s="4"/>
      <c r="FW530" s="4"/>
      <c r="FX530" s="4"/>
      <c r="FY530" s="4"/>
      <c r="FZ530" s="4"/>
      <c r="GA530" s="4"/>
      <c r="GB530" s="4"/>
      <c r="GC530" s="4"/>
      <c r="GD530" s="4"/>
      <c r="GE530" s="4"/>
      <c r="GF530" s="4"/>
    </row>
    <row r="531" spans="1:188" ht="9.9499999999999993" customHeight="1" x14ac:dyDescent="0.2">
      <c r="G531" s="214"/>
      <c r="H531" s="215"/>
      <c r="I531" s="215"/>
      <c r="J531" s="215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  <c r="CV531" s="6"/>
      <c r="CW531" s="6"/>
      <c r="CX531" s="6"/>
      <c r="CY531" s="6"/>
      <c r="CZ531" s="6"/>
      <c r="DA531" s="6"/>
      <c r="DB531" s="6"/>
      <c r="DC531" s="6"/>
      <c r="DD531" s="6"/>
      <c r="DE531" s="6"/>
      <c r="DF531" s="6"/>
      <c r="DG531" s="6"/>
      <c r="DH531" s="6"/>
      <c r="DI531" s="6"/>
      <c r="DJ531" s="6"/>
      <c r="DK531" s="6"/>
      <c r="DL531" s="6"/>
      <c r="DM531" s="6"/>
      <c r="DN531" s="6"/>
      <c r="DO531" s="6"/>
      <c r="DP531" s="6"/>
      <c r="DQ531" s="6"/>
      <c r="DR531" s="6"/>
      <c r="DS531" s="6"/>
      <c r="DT531" s="6"/>
      <c r="DU531" s="6"/>
      <c r="DV531" s="6"/>
      <c r="DW531" s="6"/>
      <c r="DX531" s="6"/>
      <c r="DY531" s="6"/>
      <c r="DZ531" s="6"/>
      <c r="EA531" s="6"/>
      <c r="EB531" s="6"/>
      <c r="EC531" s="6"/>
      <c r="ED531" s="6"/>
      <c r="EE531" s="6"/>
      <c r="EF531" s="6"/>
      <c r="EG531" s="6"/>
      <c r="EH531" s="6"/>
      <c r="EI531" s="6"/>
      <c r="EJ531" s="6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  <c r="FG531" s="4"/>
      <c r="FH531" s="4"/>
      <c r="FI531" s="4"/>
      <c r="FJ531" s="4"/>
      <c r="FK531" s="4"/>
      <c r="FL531" s="4"/>
      <c r="FM531" s="4"/>
      <c r="FN531" s="4"/>
      <c r="FO531" s="4"/>
      <c r="FP531" s="4"/>
      <c r="FQ531" s="4"/>
      <c r="FR531" s="4"/>
      <c r="FS531" s="4"/>
      <c r="FT531" s="4"/>
      <c r="FU531" s="4"/>
      <c r="FV531" s="4"/>
      <c r="FW531" s="4"/>
      <c r="FX531" s="4"/>
      <c r="FY531" s="4"/>
      <c r="FZ531" s="4"/>
      <c r="GA531" s="4"/>
      <c r="GB531" s="4"/>
      <c r="GC531" s="4"/>
      <c r="GD531" s="4"/>
      <c r="GE531" s="4"/>
      <c r="GF531" s="4"/>
    </row>
    <row r="532" spans="1:188" ht="15.75" x14ac:dyDescent="0.2">
      <c r="A532" s="7"/>
      <c r="B532" s="7"/>
      <c r="C532" s="7"/>
      <c r="D532" s="7"/>
      <c r="E532" s="7"/>
      <c r="F532" s="7"/>
      <c r="G532" s="252" t="s">
        <v>354</v>
      </c>
      <c r="H532" s="251"/>
      <c r="I532" s="251"/>
      <c r="J532" s="251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  <c r="CV532" s="6"/>
      <c r="CW532" s="6"/>
      <c r="CX532" s="6"/>
      <c r="CY532" s="6"/>
      <c r="CZ532" s="6"/>
      <c r="DA532" s="6"/>
      <c r="DB532" s="6"/>
      <c r="DC532" s="6"/>
      <c r="DD532" s="6"/>
      <c r="DE532" s="6"/>
      <c r="DF532" s="6"/>
      <c r="DG532" s="6"/>
      <c r="DH532" s="6"/>
      <c r="DI532" s="6"/>
      <c r="DJ532" s="6"/>
      <c r="DK532" s="6"/>
      <c r="DL532" s="6"/>
      <c r="DM532" s="6"/>
      <c r="DN532" s="6"/>
      <c r="DO532" s="6"/>
      <c r="DP532" s="6"/>
      <c r="DQ532" s="6"/>
      <c r="DR532" s="6"/>
      <c r="DS532" s="6"/>
      <c r="DT532" s="6"/>
      <c r="DU532" s="6"/>
      <c r="DV532" s="6"/>
      <c r="DW532" s="6"/>
      <c r="DX532" s="6"/>
      <c r="DY532" s="6"/>
      <c r="DZ532" s="6"/>
      <c r="EA532" s="6"/>
      <c r="EB532" s="6"/>
      <c r="EC532" s="6"/>
      <c r="ED532" s="6"/>
      <c r="EE532" s="6"/>
      <c r="EF532" s="6"/>
      <c r="EG532" s="6"/>
      <c r="EH532" s="6"/>
      <c r="EI532" s="6"/>
      <c r="EJ532" s="6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  <c r="FG532" s="4"/>
      <c r="FH532" s="4"/>
      <c r="FI532" s="4"/>
      <c r="FJ532" s="4"/>
      <c r="FK532" s="4"/>
      <c r="FL532" s="4"/>
      <c r="FM532" s="4"/>
      <c r="FN532" s="4"/>
      <c r="FO532" s="4"/>
      <c r="FP532" s="4"/>
      <c r="FQ532" s="4"/>
      <c r="FR532" s="4"/>
      <c r="FS532" s="4"/>
      <c r="FT532" s="4"/>
      <c r="FU532" s="4"/>
      <c r="FV532" s="4"/>
      <c r="FW532" s="4"/>
      <c r="FX532" s="4"/>
      <c r="FY532" s="4"/>
      <c r="FZ532" s="4"/>
      <c r="GA532" s="4"/>
      <c r="GB532" s="4"/>
      <c r="GC532" s="4"/>
      <c r="GD532" s="4"/>
      <c r="GE532" s="4"/>
      <c r="GF532" s="4"/>
    </row>
    <row r="533" spans="1:188" ht="23.1" customHeight="1" x14ac:dyDescent="0.2">
      <c r="A533" s="7"/>
      <c r="B533" s="7"/>
      <c r="C533" s="7"/>
      <c r="D533" s="7"/>
      <c r="E533" s="7"/>
      <c r="F533" s="7"/>
      <c r="G533" s="253"/>
      <c r="H533" s="254"/>
      <c r="I533" s="254"/>
      <c r="J533" s="254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  <c r="CU533" s="6"/>
      <c r="CV533" s="6"/>
      <c r="CW533" s="6"/>
      <c r="CX533" s="6"/>
      <c r="CY533" s="6"/>
      <c r="CZ533" s="6"/>
      <c r="DA533" s="6"/>
      <c r="DB533" s="6"/>
      <c r="DC533" s="6"/>
      <c r="DD533" s="6"/>
      <c r="DE533" s="6"/>
      <c r="DF533" s="6"/>
      <c r="DG533" s="6"/>
      <c r="DH533" s="6"/>
      <c r="DI533" s="6"/>
      <c r="DJ533" s="6"/>
      <c r="DK533" s="6"/>
      <c r="DL533" s="6"/>
      <c r="DM533" s="6"/>
      <c r="DN533" s="6"/>
      <c r="DO533" s="6"/>
      <c r="DP533" s="6"/>
      <c r="DQ533" s="6"/>
      <c r="DR533" s="6"/>
      <c r="DS533" s="6"/>
      <c r="DT533" s="6"/>
      <c r="DU533" s="6"/>
      <c r="DV533" s="6"/>
      <c r="DW533" s="6"/>
      <c r="DX533" s="6"/>
      <c r="DY533" s="6"/>
      <c r="DZ533" s="6"/>
      <c r="EA533" s="6"/>
      <c r="EB533" s="6"/>
      <c r="EC533" s="6"/>
      <c r="ED533" s="6"/>
      <c r="EE533" s="6"/>
      <c r="EF533" s="6"/>
      <c r="EG533" s="6"/>
      <c r="EH533" s="6"/>
      <c r="EI533" s="6"/>
      <c r="EJ533" s="6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  <c r="FG533" s="4"/>
      <c r="FH533" s="4"/>
      <c r="FI533" s="4"/>
      <c r="FJ533" s="4"/>
      <c r="FK533" s="4"/>
      <c r="FL533" s="4"/>
      <c r="FM533" s="4"/>
      <c r="FN533" s="4"/>
      <c r="FO533" s="4"/>
      <c r="FP533" s="4"/>
      <c r="FQ533" s="4"/>
      <c r="FR533" s="4"/>
      <c r="FS533" s="4"/>
      <c r="FT533" s="4"/>
      <c r="FU533" s="4"/>
      <c r="FV533" s="4"/>
      <c r="FW533" s="4"/>
      <c r="FX533" s="4"/>
      <c r="FY533" s="4"/>
      <c r="FZ533" s="4"/>
      <c r="GA533" s="4"/>
      <c r="GB533" s="4"/>
      <c r="GC533" s="4"/>
      <c r="GD533" s="4"/>
      <c r="GE533" s="4"/>
      <c r="GF533" s="4"/>
    </row>
    <row r="534" spans="1:188" ht="33" customHeight="1" x14ac:dyDescent="0.2">
      <c r="A534" s="7"/>
      <c r="B534" s="7"/>
      <c r="C534" s="7"/>
      <c r="D534" s="7"/>
      <c r="E534" s="7"/>
      <c r="F534" s="7"/>
      <c r="G534" s="252" t="s">
        <v>355</v>
      </c>
      <c r="H534" s="255"/>
      <c r="I534" s="255"/>
      <c r="J534" s="255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  <c r="CW534" s="6"/>
      <c r="CX534" s="6"/>
      <c r="CY534" s="6"/>
      <c r="CZ534" s="6"/>
      <c r="DA534" s="6"/>
      <c r="DB534" s="6"/>
      <c r="DC534" s="6"/>
      <c r="DD534" s="6"/>
      <c r="DE534" s="6"/>
      <c r="DF534" s="6"/>
      <c r="DG534" s="6"/>
      <c r="DH534" s="6"/>
      <c r="DI534" s="6"/>
      <c r="DJ534" s="6"/>
      <c r="DK534" s="6"/>
      <c r="DL534" s="6"/>
      <c r="DM534" s="6"/>
      <c r="DN534" s="6"/>
      <c r="DO534" s="6"/>
      <c r="DP534" s="6"/>
      <c r="DQ534" s="6"/>
      <c r="DR534" s="6"/>
      <c r="DS534" s="6"/>
      <c r="DT534" s="6"/>
      <c r="DU534" s="6"/>
      <c r="DV534" s="6"/>
      <c r="DW534" s="6"/>
      <c r="DX534" s="6"/>
      <c r="DY534" s="6"/>
      <c r="DZ534" s="6"/>
      <c r="EA534" s="6"/>
      <c r="EB534" s="6"/>
      <c r="EC534" s="6"/>
      <c r="ED534" s="6"/>
      <c r="EE534" s="6"/>
      <c r="EF534" s="6"/>
      <c r="EG534" s="6"/>
      <c r="EH534" s="6"/>
      <c r="EI534" s="6"/>
      <c r="EJ534" s="6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  <c r="FG534" s="4"/>
      <c r="FH534" s="4"/>
      <c r="FI534" s="4"/>
      <c r="FJ534" s="4"/>
      <c r="FK534" s="4"/>
      <c r="FL534" s="4"/>
      <c r="FM534" s="4"/>
      <c r="FN534" s="4"/>
      <c r="FO534" s="4"/>
      <c r="FP534" s="4"/>
      <c r="FQ534" s="4"/>
      <c r="FR534" s="4"/>
      <c r="FS534" s="4"/>
      <c r="FT534" s="4"/>
      <c r="FU534" s="4"/>
      <c r="FV534" s="4"/>
      <c r="FW534" s="4"/>
      <c r="FX534" s="4"/>
      <c r="FY534" s="4"/>
      <c r="FZ534" s="4"/>
      <c r="GA534" s="4"/>
      <c r="GB534" s="4"/>
      <c r="GC534" s="4"/>
      <c r="GD534" s="4"/>
      <c r="GE534" s="4"/>
      <c r="GF534" s="4"/>
    </row>
    <row r="535" spans="1:188" x14ac:dyDescent="0.2">
      <c r="A535" s="7"/>
      <c r="B535" s="7"/>
      <c r="C535" s="7"/>
      <c r="D535" s="7"/>
      <c r="E535" s="7"/>
      <c r="F535" s="7"/>
      <c r="G535" s="214" t="s">
        <v>356</v>
      </c>
      <c r="H535" s="242"/>
      <c r="I535" s="242"/>
      <c r="J535" s="24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  <c r="CV535" s="6"/>
      <c r="CW535" s="6"/>
      <c r="CX535" s="6"/>
      <c r="CY535" s="6"/>
      <c r="CZ535" s="6"/>
      <c r="DA535" s="6"/>
      <c r="DB535" s="6"/>
      <c r="DC535" s="6"/>
      <c r="DD535" s="6"/>
      <c r="DE535" s="6"/>
      <c r="DF535" s="6"/>
      <c r="DG535" s="6"/>
      <c r="DH535" s="6"/>
      <c r="DI535" s="6"/>
      <c r="DJ535" s="6"/>
      <c r="DK535" s="6"/>
      <c r="DL535" s="6"/>
      <c r="DM535" s="6"/>
      <c r="DN535" s="6"/>
      <c r="DO535" s="6"/>
      <c r="DP535" s="6"/>
      <c r="DQ535" s="6"/>
      <c r="DR535" s="6"/>
      <c r="DS535" s="6"/>
      <c r="DT535" s="6"/>
      <c r="DU535" s="6"/>
      <c r="DV535" s="6"/>
      <c r="DW535" s="6"/>
      <c r="DX535" s="6"/>
      <c r="DY535" s="6"/>
      <c r="DZ535" s="6"/>
      <c r="EA535" s="6"/>
      <c r="EB535" s="6"/>
      <c r="EC535" s="6"/>
      <c r="ED535" s="6"/>
      <c r="EE535" s="6"/>
      <c r="EF535" s="6"/>
      <c r="EG535" s="6"/>
      <c r="EH535" s="6"/>
      <c r="EI535" s="6"/>
      <c r="EJ535" s="6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  <c r="FG535" s="4"/>
      <c r="FH535" s="4"/>
      <c r="FI535" s="4"/>
      <c r="FJ535" s="4"/>
      <c r="FK535" s="4"/>
      <c r="FL535" s="4"/>
      <c r="FM535" s="4"/>
      <c r="FN535" s="4"/>
      <c r="FO535" s="4"/>
      <c r="FP535" s="4"/>
      <c r="FQ535" s="4"/>
      <c r="FR535" s="4"/>
      <c r="FS535" s="4"/>
      <c r="FT535" s="4"/>
      <c r="FU535" s="4"/>
      <c r="FV535" s="4"/>
      <c r="FW535" s="4"/>
      <c r="FX535" s="4"/>
      <c r="FY535" s="4"/>
      <c r="FZ535" s="4"/>
      <c r="GA535" s="4"/>
      <c r="GB535" s="4"/>
      <c r="GC535" s="4"/>
      <c r="GD535" s="4"/>
      <c r="GE535" s="4"/>
      <c r="GF535" s="4"/>
    </row>
    <row r="536" spans="1:188" ht="38.1" customHeight="1" x14ac:dyDescent="0.2">
      <c r="A536" s="7"/>
      <c r="B536" s="7"/>
      <c r="C536" s="7"/>
      <c r="D536" s="7"/>
      <c r="E536" s="7"/>
      <c r="F536" s="7"/>
      <c r="G536" s="214" t="s">
        <v>357</v>
      </c>
      <c r="H536" s="242"/>
      <c r="I536" s="242"/>
      <c r="J536" s="24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  <c r="CU536" s="6"/>
      <c r="CV536" s="6"/>
      <c r="CW536" s="6"/>
      <c r="CX536" s="6"/>
      <c r="CY536" s="6"/>
      <c r="CZ536" s="6"/>
      <c r="DA536" s="6"/>
      <c r="DB536" s="6"/>
      <c r="DC536" s="6"/>
      <c r="DD536" s="6"/>
      <c r="DE536" s="6"/>
      <c r="DF536" s="6"/>
      <c r="DG536" s="6"/>
      <c r="DH536" s="6"/>
      <c r="DI536" s="6"/>
      <c r="DJ536" s="6"/>
      <c r="DK536" s="6"/>
      <c r="DL536" s="6"/>
      <c r="DM536" s="6"/>
      <c r="DN536" s="6"/>
      <c r="DO536" s="6"/>
      <c r="DP536" s="6"/>
      <c r="DQ536" s="6"/>
      <c r="DR536" s="6"/>
      <c r="DS536" s="6"/>
      <c r="DT536" s="6"/>
      <c r="DU536" s="6"/>
      <c r="DV536" s="6"/>
      <c r="DW536" s="6"/>
      <c r="DX536" s="6"/>
      <c r="DY536" s="6"/>
      <c r="DZ536" s="6"/>
      <c r="EA536" s="6"/>
      <c r="EB536" s="6"/>
      <c r="EC536" s="6"/>
      <c r="ED536" s="6"/>
      <c r="EE536" s="6"/>
      <c r="EF536" s="6"/>
      <c r="EG536" s="6"/>
      <c r="EH536" s="6"/>
      <c r="EI536" s="6"/>
      <c r="EJ536" s="6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  <c r="FG536" s="4"/>
      <c r="FH536" s="4"/>
      <c r="FI536" s="4"/>
      <c r="FJ536" s="4"/>
      <c r="FK536" s="4"/>
      <c r="FL536" s="4"/>
      <c r="FM536" s="4"/>
      <c r="FN536" s="4"/>
      <c r="FO536" s="4"/>
      <c r="FP536" s="4"/>
      <c r="FQ536" s="4"/>
      <c r="FR536" s="4"/>
      <c r="FS536" s="4"/>
      <c r="FT536" s="4"/>
      <c r="FU536" s="4"/>
      <c r="FV536" s="4"/>
      <c r="FW536" s="4"/>
      <c r="FX536" s="4"/>
      <c r="FY536" s="4"/>
      <c r="FZ536" s="4"/>
      <c r="GA536" s="4"/>
      <c r="GB536" s="4"/>
      <c r="GC536" s="4"/>
      <c r="GD536" s="4"/>
      <c r="GE536" s="4"/>
      <c r="GF536" s="4"/>
    </row>
    <row r="537" spans="1:188" ht="33" customHeight="1" x14ac:dyDescent="0.2">
      <c r="A537" s="7"/>
      <c r="B537" s="7"/>
      <c r="C537" s="7"/>
      <c r="D537" s="7"/>
      <c r="E537" s="7"/>
      <c r="F537" s="7"/>
      <c r="G537" s="214" t="s">
        <v>358</v>
      </c>
      <c r="H537" s="242"/>
      <c r="I537" s="242"/>
      <c r="J537" s="24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  <c r="CU537" s="6"/>
      <c r="CV537" s="6"/>
      <c r="CW537" s="6"/>
      <c r="CX537" s="6"/>
      <c r="CY537" s="6"/>
      <c r="CZ537" s="6"/>
      <c r="DA537" s="6"/>
      <c r="DB537" s="6"/>
      <c r="DC537" s="6"/>
      <c r="DD537" s="6"/>
      <c r="DE537" s="6"/>
      <c r="DF537" s="6"/>
      <c r="DG537" s="6"/>
      <c r="DH537" s="6"/>
      <c r="DI537" s="6"/>
      <c r="DJ537" s="6"/>
      <c r="DK537" s="6"/>
      <c r="DL537" s="6"/>
      <c r="DM537" s="6"/>
      <c r="DN537" s="6"/>
      <c r="DO537" s="6"/>
      <c r="DP537" s="6"/>
      <c r="DQ537" s="6"/>
      <c r="DR537" s="6"/>
      <c r="DS537" s="6"/>
      <c r="DT537" s="6"/>
      <c r="DU537" s="6"/>
      <c r="DV537" s="6"/>
      <c r="DW537" s="6"/>
      <c r="DX537" s="6"/>
      <c r="DY537" s="6"/>
      <c r="DZ537" s="6"/>
      <c r="EA537" s="6"/>
      <c r="EB537" s="6"/>
      <c r="EC537" s="6"/>
      <c r="ED537" s="6"/>
      <c r="EE537" s="6"/>
      <c r="EF537" s="6"/>
      <c r="EG537" s="6"/>
      <c r="EH537" s="6"/>
      <c r="EI537" s="6"/>
      <c r="EJ537" s="6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  <c r="FG537" s="4"/>
      <c r="FH537" s="4"/>
      <c r="FI537" s="4"/>
      <c r="FJ537" s="4"/>
      <c r="FK537" s="4"/>
      <c r="FL537" s="4"/>
      <c r="FM537" s="4"/>
      <c r="FN537" s="4"/>
      <c r="FO537" s="4"/>
      <c r="FP537" s="4"/>
      <c r="FQ537" s="4"/>
      <c r="FR537" s="4"/>
      <c r="FS537" s="4"/>
      <c r="FT537" s="4"/>
      <c r="FU537" s="4"/>
      <c r="FV537" s="4"/>
      <c r="FW537" s="4"/>
      <c r="FX537" s="4"/>
      <c r="FY537" s="4"/>
      <c r="FZ537" s="4"/>
      <c r="GA537" s="4"/>
      <c r="GB537" s="4"/>
      <c r="GC537" s="4"/>
      <c r="GD537" s="4"/>
      <c r="GE537" s="4"/>
      <c r="GF537" s="4"/>
    </row>
    <row r="538" spans="1:188" x14ac:dyDescent="0.2">
      <c r="A538" s="7"/>
      <c r="B538" s="7"/>
      <c r="C538" s="7"/>
      <c r="D538" s="7"/>
      <c r="E538" s="7"/>
      <c r="F538" s="7"/>
      <c r="G538" s="214" t="s">
        <v>359</v>
      </c>
      <c r="H538" s="242"/>
      <c r="I538" s="242"/>
      <c r="J538" s="24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  <c r="CU538" s="6"/>
      <c r="CV538" s="6"/>
      <c r="CW538" s="6"/>
      <c r="CX538" s="6"/>
      <c r="CY538" s="6"/>
      <c r="CZ538" s="6"/>
      <c r="DA538" s="6"/>
      <c r="DB538" s="6"/>
      <c r="DC538" s="6"/>
      <c r="DD538" s="6"/>
      <c r="DE538" s="6"/>
      <c r="DF538" s="6"/>
      <c r="DG538" s="6"/>
      <c r="DH538" s="6"/>
      <c r="DI538" s="6"/>
      <c r="DJ538" s="6"/>
      <c r="DK538" s="6"/>
      <c r="DL538" s="6"/>
      <c r="DM538" s="6"/>
      <c r="DN538" s="6"/>
      <c r="DO538" s="6"/>
      <c r="DP538" s="6"/>
      <c r="DQ538" s="6"/>
      <c r="DR538" s="6"/>
      <c r="DS538" s="6"/>
      <c r="DT538" s="6"/>
      <c r="DU538" s="6"/>
      <c r="DV538" s="6"/>
      <c r="DW538" s="6"/>
      <c r="DX538" s="6"/>
      <c r="DY538" s="6"/>
      <c r="DZ538" s="6"/>
      <c r="EA538" s="6"/>
      <c r="EB538" s="6"/>
      <c r="EC538" s="6"/>
      <c r="ED538" s="6"/>
      <c r="EE538" s="6"/>
      <c r="EF538" s="6"/>
      <c r="EG538" s="6"/>
      <c r="EH538" s="6"/>
      <c r="EI538" s="6"/>
      <c r="EJ538" s="6"/>
      <c r="EK538" s="4"/>
      <c r="EL538" s="4"/>
      <c r="EM538" s="4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  <c r="FG538" s="4"/>
      <c r="FH538" s="4"/>
      <c r="FI538" s="4"/>
      <c r="FJ538" s="4"/>
      <c r="FK538" s="4"/>
      <c r="FL538" s="4"/>
      <c r="FM538" s="4"/>
      <c r="FN538" s="4"/>
      <c r="FO538" s="4"/>
      <c r="FP538" s="4"/>
      <c r="FQ538" s="4"/>
      <c r="FR538" s="4"/>
      <c r="FS538" s="4"/>
      <c r="FT538" s="4"/>
      <c r="FU538" s="4"/>
      <c r="FV538" s="4"/>
      <c r="FW538" s="4"/>
      <c r="FX538" s="4"/>
      <c r="FY538" s="4"/>
      <c r="FZ538" s="4"/>
      <c r="GA538" s="4"/>
      <c r="GB538" s="4"/>
      <c r="GC538" s="4"/>
      <c r="GD538" s="4"/>
      <c r="GE538" s="4"/>
      <c r="GF538" s="4"/>
    </row>
    <row r="539" spans="1:188" x14ac:dyDescent="0.2">
      <c r="A539" s="7"/>
      <c r="B539" s="7"/>
      <c r="C539" s="7"/>
      <c r="D539" s="7"/>
      <c r="E539" s="7"/>
      <c r="F539" s="7"/>
      <c r="G539" s="214" t="s">
        <v>360</v>
      </c>
      <c r="H539" s="242"/>
      <c r="I539" s="242"/>
      <c r="J539" s="24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  <c r="DC539" s="6"/>
      <c r="DD539" s="6"/>
      <c r="DE539" s="6"/>
      <c r="DF539" s="6"/>
      <c r="DG539" s="6"/>
      <c r="DH539" s="6"/>
      <c r="DI539" s="6"/>
      <c r="DJ539" s="6"/>
      <c r="DK539" s="6"/>
      <c r="DL539" s="6"/>
      <c r="DM539" s="6"/>
      <c r="DN539" s="6"/>
      <c r="DO539" s="6"/>
      <c r="DP539" s="6"/>
      <c r="DQ539" s="6"/>
      <c r="DR539" s="6"/>
      <c r="DS539" s="6"/>
      <c r="DT539" s="6"/>
      <c r="DU539" s="6"/>
      <c r="DV539" s="6"/>
      <c r="DW539" s="6"/>
      <c r="DX539" s="6"/>
      <c r="DY539" s="6"/>
      <c r="DZ539" s="6"/>
      <c r="EA539" s="6"/>
      <c r="EB539" s="6"/>
      <c r="EC539" s="6"/>
      <c r="ED539" s="6"/>
      <c r="EE539" s="6"/>
      <c r="EF539" s="6"/>
      <c r="EG539" s="6"/>
      <c r="EH539" s="6"/>
      <c r="EI539" s="6"/>
      <c r="EJ539" s="6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  <c r="FG539" s="4"/>
      <c r="FH539" s="4"/>
      <c r="FI539" s="4"/>
      <c r="FJ539" s="4"/>
      <c r="FK539" s="4"/>
      <c r="FL539" s="4"/>
      <c r="FM539" s="4"/>
      <c r="FN539" s="4"/>
      <c r="FO539" s="4"/>
      <c r="FP539" s="4"/>
      <c r="FQ539" s="4"/>
      <c r="FR539" s="4"/>
      <c r="FS539" s="4"/>
      <c r="FT539" s="4"/>
      <c r="FU539" s="4"/>
      <c r="FV539" s="4"/>
      <c r="FW539" s="4"/>
      <c r="FX539" s="4"/>
      <c r="FY539" s="4"/>
      <c r="FZ539" s="4"/>
      <c r="GA539" s="4"/>
      <c r="GB539" s="4"/>
      <c r="GC539" s="4"/>
      <c r="GD539" s="4"/>
      <c r="GE539" s="4"/>
      <c r="GF539" s="4"/>
    </row>
    <row r="540" spans="1:188" x14ac:dyDescent="0.2">
      <c r="A540" s="7"/>
      <c r="B540" s="7"/>
      <c r="C540" s="7"/>
      <c r="D540" s="7"/>
      <c r="E540" s="7"/>
      <c r="F540" s="7"/>
      <c r="G540" s="4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6"/>
      <c r="DI540" s="6"/>
      <c r="DJ540" s="6"/>
      <c r="DK540" s="6"/>
      <c r="DL540" s="6"/>
      <c r="DM540" s="6"/>
      <c r="DN540" s="6"/>
      <c r="DO540" s="6"/>
      <c r="DP540" s="6"/>
      <c r="DQ540" s="6"/>
      <c r="DR540" s="6"/>
      <c r="DS540" s="6"/>
      <c r="DT540" s="6"/>
      <c r="DU540" s="6"/>
      <c r="DV540" s="6"/>
      <c r="DW540" s="6"/>
      <c r="DX540" s="6"/>
      <c r="DY540" s="6"/>
      <c r="DZ540" s="6"/>
      <c r="EA540" s="6"/>
      <c r="EB540" s="6"/>
      <c r="EC540" s="6"/>
      <c r="ED540" s="6"/>
      <c r="EE540" s="6"/>
      <c r="EF540" s="6"/>
      <c r="EG540" s="6"/>
      <c r="EH540" s="6"/>
      <c r="EI540" s="6"/>
      <c r="EJ540" s="6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  <c r="FJ540" s="4"/>
      <c r="FK540" s="4"/>
      <c r="FL540" s="4"/>
      <c r="FM540" s="4"/>
      <c r="FN540" s="4"/>
      <c r="FO540" s="4"/>
      <c r="FP540" s="4"/>
      <c r="FQ540" s="4"/>
      <c r="FR540" s="4"/>
      <c r="FS540" s="4"/>
      <c r="FT540" s="4"/>
      <c r="FU540" s="4"/>
      <c r="FV540" s="4"/>
      <c r="FW540" s="4"/>
      <c r="FX540" s="4"/>
      <c r="FY540" s="4"/>
      <c r="FZ540" s="4"/>
      <c r="GA540" s="4"/>
      <c r="GB540" s="4"/>
      <c r="GC540" s="4"/>
      <c r="GD540" s="4"/>
      <c r="GE540" s="4"/>
      <c r="GF540" s="4"/>
    </row>
    <row r="541" spans="1:188" x14ac:dyDescent="0.2">
      <c r="A541" s="7"/>
      <c r="B541" s="7"/>
      <c r="C541" s="7"/>
      <c r="D541" s="7"/>
      <c r="E541" s="7"/>
      <c r="F541" s="7"/>
      <c r="G541" s="4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/>
      <c r="DK541" s="6"/>
      <c r="DL541" s="6"/>
      <c r="DM541" s="6"/>
      <c r="DN541" s="6"/>
      <c r="DO541" s="6"/>
      <c r="DP541" s="6"/>
      <c r="DQ541" s="6"/>
      <c r="DR541" s="6"/>
      <c r="DS541" s="6"/>
      <c r="DT541" s="6"/>
      <c r="DU541" s="6"/>
      <c r="DV541" s="6"/>
      <c r="DW541" s="6"/>
      <c r="DX541" s="6"/>
      <c r="DY541" s="6"/>
      <c r="DZ541" s="6"/>
      <c r="EA541" s="6"/>
      <c r="EB541" s="6"/>
      <c r="EC541" s="6"/>
      <c r="ED541" s="6"/>
      <c r="EE541" s="6"/>
      <c r="EF541" s="6"/>
      <c r="EG541" s="6"/>
      <c r="EH541" s="6"/>
      <c r="EI541" s="6"/>
      <c r="EJ541" s="6"/>
      <c r="EK541" s="4"/>
      <c r="EL541" s="4"/>
      <c r="EM541" s="4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  <c r="FG541" s="4"/>
      <c r="FH541" s="4"/>
      <c r="FI541" s="4"/>
      <c r="FJ541" s="4"/>
      <c r="FK541" s="4"/>
      <c r="FL541" s="4"/>
      <c r="FM541" s="4"/>
      <c r="FN541" s="4"/>
      <c r="FO541" s="4"/>
      <c r="FP541" s="4"/>
      <c r="FQ541" s="4"/>
      <c r="FR541" s="4"/>
      <c r="FS541" s="4"/>
      <c r="FT541" s="4"/>
      <c r="FU541" s="4"/>
      <c r="FV541" s="4"/>
      <c r="FW541" s="4"/>
      <c r="FX541" s="4"/>
      <c r="FY541" s="4"/>
      <c r="FZ541" s="4"/>
      <c r="GA541" s="4"/>
      <c r="GB541" s="4"/>
      <c r="GC541" s="4"/>
      <c r="GD541" s="4"/>
      <c r="GE541" s="4"/>
      <c r="GF541" s="4"/>
    </row>
    <row r="542" spans="1:188" x14ac:dyDescent="0.2">
      <c r="A542" s="7"/>
      <c r="B542" s="7"/>
      <c r="C542" s="7"/>
      <c r="D542" s="7"/>
      <c r="E542" s="7"/>
      <c r="F542" s="7"/>
      <c r="G542" s="4" t="s">
        <v>361</v>
      </c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  <c r="DL542" s="6"/>
      <c r="DM542" s="6"/>
      <c r="DN542" s="6"/>
      <c r="DO542" s="6"/>
      <c r="DP542" s="6"/>
      <c r="DQ542" s="6"/>
      <c r="DR542" s="6"/>
      <c r="DS542" s="6"/>
      <c r="DT542" s="6"/>
      <c r="DU542" s="6"/>
      <c r="DV542" s="6"/>
      <c r="DW542" s="6"/>
      <c r="DX542" s="6"/>
      <c r="DY542" s="6"/>
      <c r="DZ542" s="6"/>
      <c r="EA542" s="6"/>
      <c r="EB542" s="6"/>
      <c r="EC542" s="6"/>
      <c r="ED542" s="6"/>
      <c r="EE542" s="6"/>
      <c r="EF542" s="6"/>
      <c r="EG542" s="6"/>
      <c r="EH542" s="6"/>
      <c r="EI542" s="6"/>
      <c r="EJ542" s="6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  <c r="FG542" s="4"/>
      <c r="FH542" s="4"/>
      <c r="FI542" s="4"/>
      <c r="FJ542" s="4"/>
      <c r="FK542" s="4"/>
      <c r="FL542" s="4"/>
      <c r="FM542" s="4"/>
      <c r="FN542" s="4"/>
      <c r="FO542" s="4"/>
      <c r="FP542" s="4"/>
      <c r="FQ542" s="4"/>
      <c r="FR542" s="4"/>
      <c r="FS542" s="4"/>
      <c r="FT542" s="4"/>
      <c r="FU542" s="4"/>
      <c r="FV542" s="4"/>
      <c r="FW542" s="4"/>
      <c r="FX542" s="4"/>
      <c r="FY542" s="4"/>
      <c r="FZ542" s="4"/>
      <c r="GA542" s="4"/>
      <c r="GB542" s="4"/>
      <c r="GC542" s="4"/>
      <c r="GD542" s="4"/>
      <c r="GE542" s="4"/>
      <c r="GF542" s="4"/>
    </row>
    <row r="543" spans="1:188" x14ac:dyDescent="0.2">
      <c r="A543" s="7"/>
      <c r="B543" s="7"/>
      <c r="C543" s="7"/>
      <c r="D543" s="7"/>
      <c r="E543" s="7"/>
      <c r="F543" s="7"/>
      <c r="G543" s="4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  <c r="DG543" s="6"/>
      <c r="DH543" s="6"/>
      <c r="DI543" s="6"/>
      <c r="DJ543" s="6"/>
      <c r="DK543" s="6"/>
      <c r="DL543" s="6"/>
      <c r="DM543" s="6"/>
      <c r="DN543" s="6"/>
      <c r="DO543" s="6"/>
      <c r="DP543" s="6"/>
      <c r="DQ543" s="6"/>
      <c r="DR543" s="6"/>
      <c r="DS543" s="6"/>
      <c r="DT543" s="6"/>
      <c r="DU543" s="6"/>
      <c r="DV543" s="6"/>
      <c r="DW543" s="6"/>
      <c r="DX543" s="6"/>
      <c r="DY543" s="6"/>
      <c r="DZ543" s="6"/>
      <c r="EA543" s="6"/>
      <c r="EB543" s="6"/>
      <c r="EC543" s="6"/>
      <c r="ED543" s="6"/>
      <c r="EE543" s="6"/>
      <c r="EF543" s="6"/>
      <c r="EG543" s="6"/>
      <c r="EH543" s="6"/>
      <c r="EI543" s="6"/>
      <c r="EJ543" s="6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  <c r="FJ543" s="4"/>
      <c r="FK543" s="4"/>
      <c r="FL543" s="4"/>
      <c r="FM543" s="4"/>
      <c r="FN543" s="4"/>
      <c r="FO543" s="4"/>
      <c r="FP543" s="4"/>
      <c r="FQ543" s="4"/>
      <c r="FR543" s="4"/>
      <c r="FS543" s="4"/>
      <c r="FT543" s="4"/>
      <c r="FU543" s="4"/>
      <c r="FV543" s="4"/>
      <c r="FW543" s="4"/>
      <c r="FX543" s="4"/>
      <c r="FY543" s="4"/>
      <c r="FZ543" s="4"/>
      <c r="GA543" s="4"/>
      <c r="GB543" s="4"/>
      <c r="GC543" s="4"/>
      <c r="GD543" s="4"/>
      <c r="GE543" s="4"/>
      <c r="GF543" s="4"/>
    </row>
    <row r="544" spans="1:188" ht="30" x14ac:dyDescent="0.2">
      <c r="A544" s="7"/>
      <c r="B544" s="7"/>
      <c r="C544" s="7"/>
      <c r="D544" s="7"/>
      <c r="E544" s="7"/>
      <c r="F544" s="7"/>
      <c r="G544" s="256" t="s">
        <v>362</v>
      </c>
      <c r="H544" s="215"/>
      <c r="I544" s="215"/>
      <c r="J544" s="215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/>
      <c r="DB544" s="6"/>
      <c r="DC544" s="6"/>
      <c r="DD544" s="6"/>
      <c r="DE544" s="6"/>
      <c r="DF544" s="6"/>
      <c r="DG544" s="6"/>
      <c r="DH544" s="6"/>
      <c r="DI544" s="6"/>
      <c r="DJ544" s="6"/>
      <c r="DK544" s="6"/>
      <c r="DL544" s="6"/>
      <c r="DM544" s="6"/>
      <c r="DN544" s="6"/>
      <c r="DO544" s="6"/>
      <c r="DP544" s="6"/>
      <c r="DQ544" s="6"/>
      <c r="DR544" s="6"/>
      <c r="DS544" s="6"/>
      <c r="DT544" s="6"/>
      <c r="DU544" s="6"/>
      <c r="DV544" s="6"/>
      <c r="DW544" s="6"/>
      <c r="DX544" s="6"/>
      <c r="DY544" s="6"/>
      <c r="DZ544" s="6"/>
      <c r="EA544" s="6"/>
      <c r="EB544" s="6"/>
      <c r="EC544" s="6"/>
      <c r="ED544" s="6"/>
      <c r="EE544" s="6"/>
      <c r="EF544" s="6"/>
      <c r="EG544" s="6"/>
      <c r="EH544" s="6"/>
      <c r="EI544" s="6"/>
      <c r="EJ544" s="6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  <c r="FG544" s="4"/>
      <c r="FH544" s="4"/>
      <c r="FI544" s="4"/>
      <c r="FJ544" s="4"/>
      <c r="FK544" s="4"/>
      <c r="FL544" s="4"/>
      <c r="FM544" s="4"/>
      <c r="FN544" s="4"/>
      <c r="FO544" s="4"/>
      <c r="FP544" s="4"/>
      <c r="FQ544" s="4"/>
      <c r="FR544" s="4"/>
      <c r="FS544" s="4"/>
      <c r="FT544" s="4"/>
      <c r="FU544" s="4"/>
      <c r="FV544" s="4"/>
      <c r="FW544" s="4"/>
      <c r="FX544" s="4"/>
      <c r="FY544" s="4"/>
      <c r="FZ544" s="4"/>
      <c r="GA544" s="4"/>
      <c r="GB544" s="4"/>
      <c r="GC544" s="4"/>
      <c r="GD544" s="4"/>
      <c r="GE544" s="4"/>
      <c r="GF544" s="4"/>
    </row>
    <row r="545" spans="1:188" x14ac:dyDescent="0.2">
      <c r="A545" s="7"/>
      <c r="B545" s="7"/>
      <c r="C545" s="7"/>
      <c r="D545" s="7"/>
      <c r="E545" s="7"/>
      <c r="F545" s="7"/>
      <c r="G545" s="4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/>
      <c r="DA545" s="6"/>
      <c r="DB545" s="6"/>
      <c r="DC545" s="6"/>
      <c r="DD545" s="6"/>
      <c r="DE545" s="6"/>
      <c r="DF545" s="6"/>
      <c r="DG545" s="6"/>
      <c r="DH545" s="6"/>
      <c r="DI545" s="6"/>
      <c r="DJ545" s="6"/>
      <c r="DK545" s="6"/>
      <c r="DL545" s="6"/>
      <c r="DM545" s="6"/>
      <c r="DN545" s="6"/>
      <c r="DO545" s="6"/>
      <c r="DP545" s="6"/>
      <c r="DQ545" s="6"/>
      <c r="DR545" s="6"/>
      <c r="DS545" s="6"/>
      <c r="DT545" s="6"/>
      <c r="DU545" s="6"/>
      <c r="DV545" s="6"/>
      <c r="DW545" s="6"/>
      <c r="DX545" s="6"/>
      <c r="DY545" s="6"/>
      <c r="DZ545" s="6"/>
      <c r="EA545" s="6"/>
      <c r="EB545" s="6"/>
      <c r="EC545" s="6"/>
      <c r="ED545" s="6"/>
      <c r="EE545" s="6"/>
      <c r="EF545" s="6"/>
      <c r="EG545" s="6"/>
      <c r="EH545" s="6"/>
      <c r="EI545" s="6"/>
      <c r="EJ545" s="6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  <c r="FJ545" s="4"/>
      <c r="FK545" s="4"/>
      <c r="FL545" s="4"/>
      <c r="FM545" s="4"/>
      <c r="FN545" s="4"/>
      <c r="FO545" s="4"/>
      <c r="FP545" s="4"/>
      <c r="FQ545" s="4"/>
      <c r="FR545" s="4"/>
      <c r="FS545" s="4"/>
      <c r="FT545" s="4"/>
      <c r="FU545" s="4"/>
      <c r="FV545" s="4"/>
      <c r="FW545" s="4"/>
      <c r="FX545" s="4"/>
      <c r="FY545" s="4"/>
      <c r="FZ545" s="4"/>
      <c r="GA545" s="4"/>
      <c r="GB545" s="4"/>
      <c r="GC545" s="4"/>
      <c r="GD545" s="4"/>
      <c r="GE545" s="4"/>
      <c r="GF545" s="4"/>
    </row>
    <row r="546" spans="1:188" x14ac:dyDescent="0.2">
      <c r="A546" s="7"/>
      <c r="B546" s="7"/>
      <c r="C546" s="7"/>
      <c r="D546" s="7"/>
      <c r="E546" s="7"/>
      <c r="F546" s="7"/>
      <c r="G546" s="256" t="s">
        <v>363</v>
      </c>
      <c r="H546" s="215"/>
      <c r="I546" s="215"/>
      <c r="J546" s="215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  <c r="CW546" s="6"/>
      <c r="CX546" s="6"/>
      <c r="CY546" s="6"/>
      <c r="CZ546" s="6"/>
      <c r="DA546" s="6"/>
      <c r="DB546" s="6"/>
      <c r="DC546" s="6"/>
      <c r="DD546" s="6"/>
      <c r="DE546" s="6"/>
      <c r="DF546" s="6"/>
      <c r="DG546" s="6"/>
      <c r="DH546" s="6"/>
      <c r="DI546" s="6"/>
      <c r="DJ546" s="6"/>
      <c r="DK546" s="6"/>
      <c r="DL546" s="6"/>
      <c r="DM546" s="6"/>
      <c r="DN546" s="6"/>
      <c r="DO546" s="6"/>
      <c r="DP546" s="6"/>
      <c r="DQ546" s="6"/>
      <c r="DR546" s="6"/>
      <c r="DS546" s="6"/>
      <c r="DT546" s="6"/>
      <c r="DU546" s="6"/>
      <c r="DV546" s="6"/>
      <c r="DW546" s="6"/>
      <c r="DX546" s="6"/>
      <c r="DY546" s="6"/>
      <c r="DZ546" s="6"/>
      <c r="EA546" s="6"/>
      <c r="EB546" s="6"/>
      <c r="EC546" s="6"/>
      <c r="ED546" s="6"/>
      <c r="EE546" s="6"/>
      <c r="EF546" s="6"/>
      <c r="EG546" s="6"/>
      <c r="EH546" s="6"/>
      <c r="EI546" s="6"/>
      <c r="EJ546" s="6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  <c r="FG546" s="4"/>
      <c r="FH546" s="4"/>
      <c r="FI546" s="4"/>
      <c r="FJ546" s="4"/>
      <c r="FK546" s="4"/>
      <c r="FL546" s="4"/>
      <c r="FM546" s="4"/>
      <c r="FN546" s="4"/>
      <c r="FO546" s="4"/>
      <c r="FP546" s="4"/>
      <c r="FQ546" s="4"/>
      <c r="FR546" s="4"/>
      <c r="FS546" s="4"/>
      <c r="FT546" s="4"/>
      <c r="FU546" s="4"/>
      <c r="FV546" s="4"/>
      <c r="FW546" s="4"/>
      <c r="FX546" s="4"/>
      <c r="FY546" s="4"/>
      <c r="FZ546" s="4"/>
      <c r="GA546" s="4"/>
      <c r="GB546" s="4"/>
      <c r="GC546" s="4"/>
      <c r="GD546" s="4"/>
      <c r="GE546" s="4"/>
      <c r="GF546" s="4"/>
    </row>
    <row r="547" spans="1:188" x14ac:dyDescent="0.2">
      <c r="A547" s="7"/>
      <c r="B547" s="7"/>
      <c r="C547" s="7"/>
      <c r="D547" s="7"/>
      <c r="E547" s="7"/>
      <c r="F547" s="7"/>
      <c r="G547" s="4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  <c r="CU547" s="6"/>
      <c r="CV547" s="6"/>
      <c r="CW547" s="6"/>
      <c r="CX547" s="6"/>
      <c r="CY547" s="6"/>
      <c r="CZ547" s="6"/>
      <c r="DA547" s="6"/>
      <c r="DB547" s="6"/>
      <c r="DC547" s="6"/>
      <c r="DD547" s="6"/>
      <c r="DE547" s="6"/>
      <c r="DF547" s="6"/>
      <c r="DG547" s="6"/>
      <c r="DH547" s="6"/>
      <c r="DI547" s="6"/>
      <c r="DJ547" s="6"/>
      <c r="DK547" s="6"/>
      <c r="DL547" s="6"/>
      <c r="DM547" s="6"/>
      <c r="DN547" s="6"/>
      <c r="DO547" s="6"/>
      <c r="DP547" s="6"/>
      <c r="DQ547" s="6"/>
      <c r="DR547" s="6"/>
      <c r="DS547" s="6"/>
      <c r="DT547" s="6"/>
      <c r="DU547" s="6"/>
      <c r="DV547" s="6"/>
      <c r="DW547" s="6"/>
      <c r="DX547" s="6"/>
      <c r="DY547" s="6"/>
      <c r="DZ547" s="6"/>
      <c r="EA547" s="6"/>
      <c r="EB547" s="6"/>
      <c r="EC547" s="6"/>
      <c r="ED547" s="6"/>
      <c r="EE547" s="6"/>
      <c r="EF547" s="6"/>
      <c r="EG547" s="6"/>
      <c r="EH547" s="6"/>
      <c r="EI547" s="6"/>
      <c r="EJ547" s="6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  <c r="FG547" s="4"/>
      <c r="FH547" s="4"/>
      <c r="FI547" s="4"/>
      <c r="FJ547" s="4"/>
      <c r="FK547" s="4"/>
      <c r="FL547" s="4"/>
      <c r="FM547" s="4"/>
      <c r="FN547" s="4"/>
      <c r="FO547" s="4"/>
      <c r="FP547" s="4"/>
      <c r="FQ547" s="4"/>
      <c r="FR547" s="4"/>
      <c r="FS547" s="4"/>
      <c r="FT547" s="4"/>
      <c r="FU547" s="4"/>
      <c r="FV547" s="4"/>
      <c r="FW547" s="4"/>
      <c r="FX547" s="4"/>
      <c r="FY547" s="4"/>
      <c r="FZ547" s="4"/>
      <c r="GA547" s="4"/>
      <c r="GB547" s="4"/>
      <c r="GC547" s="4"/>
      <c r="GD547" s="4"/>
      <c r="GE547" s="4"/>
      <c r="GF547" s="4"/>
    </row>
    <row r="548" spans="1:188" x14ac:dyDescent="0.2">
      <c r="A548" s="7"/>
      <c r="B548" s="7"/>
      <c r="C548" s="7"/>
      <c r="D548" s="7"/>
      <c r="E548" s="7"/>
      <c r="F548" s="7"/>
      <c r="G548" s="4" t="s">
        <v>364</v>
      </c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  <c r="CU548" s="6"/>
      <c r="CV548" s="6"/>
      <c r="CW548" s="6"/>
      <c r="CX548" s="6"/>
      <c r="CY548" s="6"/>
      <c r="CZ548" s="6"/>
      <c r="DA548" s="6"/>
      <c r="DB548" s="6"/>
      <c r="DC548" s="6"/>
      <c r="DD548" s="6"/>
      <c r="DE548" s="6"/>
      <c r="DF548" s="6"/>
      <c r="DG548" s="6"/>
      <c r="DH548" s="6"/>
      <c r="DI548" s="6"/>
      <c r="DJ548" s="6"/>
      <c r="DK548" s="6"/>
      <c r="DL548" s="6"/>
      <c r="DM548" s="6"/>
      <c r="DN548" s="6"/>
      <c r="DO548" s="6"/>
      <c r="DP548" s="6"/>
      <c r="DQ548" s="6"/>
      <c r="DR548" s="6"/>
      <c r="DS548" s="6"/>
      <c r="DT548" s="6"/>
      <c r="DU548" s="6"/>
      <c r="DV548" s="6"/>
      <c r="DW548" s="6"/>
      <c r="DX548" s="6"/>
      <c r="DY548" s="6"/>
      <c r="DZ548" s="6"/>
      <c r="EA548" s="6"/>
      <c r="EB548" s="6"/>
      <c r="EC548" s="6"/>
      <c r="ED548" s="6"/>
      <c r="EE548" s="6"/>
      <c r="EF548" s="6"/>
      <c r="EG548" s="6"/>
      <c r="EH548" s="6"/>
      <c r="EI548" s="6"/>
      <c r="EJ548" s="6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  <c r="FG548" s="4"/>
      <c r="FH548" s="4"/>
      <c r="FI548" s="4"/>
      <c r="FJ548" s="4"/>
      <c r="FK548" s="4"/>
      <c r="FL548" s="4"/>
      <c r="FM548" s="4"/>
      <c r="FN548" s="4"/>
      <c r="FO548" s="4"/>
      <c r="FP548" s="4"/>
      <c r="FQ548" s="4"/>
      <c r="FR548" s="4"/>
      <c r="FS548" s="4"/>
      <c r="FT548" s="4"/>
      <c r="FU548" s="4"/>
      <c r="FV548" s="4"/>
      <c r="FW548" s="4"/>
      <c r="FX548" s="4"/>
      <c r="FY548" s="4"/>
      <c r="FZ548" s="4"/>
      <c r="GA548" s="4"/>
      <c r="GB548" s="4"/>
      <c r="GC548" s="4"/>
      <c r="GD548" s="4"/>
      <c r="GE548" s="4"/>
      <c r="GF548" s="4"/>
    </row>
    <row r="549" spans="1:188" x14ac:dyDescent="0.2">
      <c r="A549" s="7"/>
      <c r="B549" s="7"/>
      <c r="C549" s="7"/>
      <c r="D549" s="7"/>
      <c r="E549" s="7"/>
      <c r="F549" s="7"/>
      <c r="G549" s="4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  <c r="CW549" s="6"/>
      <c r="CX549" s="6"/>
      <c r="CY549" s="6"/>
      <c r="CZ549" s="6"/>
      <c r="DA549" s="6"/>
      <c r="DB549" s="6"/>
      <c r="DC549" s="6"/>
      <c r="DD549" s="6"/>
      <c r="DE549" s="6"/>
      <c r="DF549" s="6"/>
      <c r="DG549" s="6"/>
      <c r="DH549" s="6"/>
      <c r="DI549" s="6"/>
      <c r="DJ549" s="6"/>
      <c r="DK549" s="6"/>
      <c r="DL549" s="6"/>
      <c r="DM549" s="6"/>
      <c r="DN549" s="6"/>
      <c r="DO549" s="6"/>
      <c r="DP549" s="6"/>
      <c r="DQ549" s="6"/>
      <c r="DR549" s="6"/>
      <c r="DS549" s="6"/>
      <c r="DT549" s="6"/>
      <c r="DU549" s="6"/>
      <c r="DV549" s="6"/>
      <c r="DW549" s="6"/>
      <c r="DX549" s="6"/>
      <c r="DY549" s="6"/>
      <c r="DZ549" s="6"/>
      <c r="EA549" s="6"/>
      <c r="EB549" s="6"/>
      <c r="EC549" s="6"/>
      <c r="ED549" s="6"/>
      <c r="EE549" s="6"/>
      <c r="EF549" s="6"/>
      <c r="EG549" s="6"/>
      <c r="EH549" s="6"/>
      <c r="EI549" s="6"/>
      <c r="EJ549" s="6"/>
      <c r="EK549" s="4"/>
      <c r="EL549" s="4"/>
      <c r="EM549" s="4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  <c r="FG549" s="4"/>
      <c r="FH549" s="4"/>
      <c r="FI549" s="4"/>
      <c r="FJ549" s="4"/>
      <c r="FK549" s="4"/>
      <c r="FL549" s="4"/>
      <c r="FM549" s="4"/>
      <c r="FN549" s="4"/>
      <c r="FO549" s="4"/>
      <c r="FP549" s="4"/>
      <c r="FQ549" s="4"/>
      <c r="FR549" s="4"/>
      <c r="FS549" s="4"/>
      <c r="FT549" s="4"/>
      <c r="FU549" s="4"/>
      <c r="FV549" s="4"/>
      <c r="FW549" s="4"/>
      <c r="FX549" s="4"/>
      <c r="FY549" s="4"/>
      <c r="FZ549" s="4"/>
      <c r="GA549" s="4"/>
      <c r="GB549" s="4"/>
      <c r="GC549" s="4"/>
      <c r="GD549" s="4"/>
      <c r="GE549" s="4"/>
      <c r="GF549" s="4"/>
    </row>
    <row r="550" spans="1:188" x14ac:dyDescent="0.2">
      <c r="A550" s="7"/>
      <c r="B550" s="7"/>
      <c r="C550" s="7"/>
      <c r="D550" s="7"/>
      <c r="E550" s="7"/>
      <c r="F550" s="7"/>
      <c r="G550" s="4" t="s">
        <v>365</v>
      </c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CR550" s="6"/>
      <c r="CS550" s="6"/>
      <c r="CT550" s="6"/>
      <c r="CU550" s="6"/>
      <c r="CV550" s="6"/>
      <c r="CW550" s="6"/>
      <c r="CX550" s="6"/>
      <c r="CY550" s="6"/>
      <c r="CZ550" s="6"/>
      <c r="DA550" s="6"/>
      <c r="DB550" s="6"/>
      <c r="DC550" s="6"/>
      <c r="DD550" s="6"/>
      <c r="DE550" s="6"/>
      <c r="DF550" s="6"/>
      <c r="DG550" s="6"/>
      <c r="DH550" s="6"/>
      <c r="DI550" s="6"/>
      <c r="DJ550" s="6"/>
      <c r="DK550" s="6"/>
      <c r="DL550" s="6"/>
      <c r="DM550" s="6"/>
      <c r="DN550" s="6"/>
      <c r="DO550" s="6"/>
      <c r="DP550" s="6"/>
      <c r="DQ550" s="6"/>
      <c r="DR550" s="6"/>
      <c r="DS550" s="6"/>
      <c r="DT550" s="6"/>
      <c r="DU550" s="6"/>
      <c r="DV550" s="6"/>
      <c r="DW550" s="6"/>
      <c r="DX550" s="6"/>
      <c r="DY550" s="6"/>
      <c r="DZ550" s="6"/>
      <c r="EA550" s="6"/>
      <c r="EB550" s="6"/>
      <c r="EC550" s="6"/>
      <c r="ED550" s="6"/>
      <c r="EE550" s="6"/>
      <c r="EF550" s="6"/>
      <c r="EG550" s="6"/>
      <c r="EH550" s="6"/>
      <c r="EI550" s="6"/>
      <c r="EJ550" s="6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  <c r="FG550" s="4"/>
      <c r="FH550" s="4"/>
      <c r="FI550" s="4"/>
      <c r="FJ550" s="4"/>
      <c r="FK550" s="4"/>
      <c r="FL550" s="4"/>
      <c r="FM550" s="4"/>
      <c r="FN550" s="4"/>
      <c r="FO550" s="4"/>
      <c r="FP550" s="4"/>
      <c r="FQ550" s="4"/>
      <c r="FR550" s="4"/>
      <c r="FS550" s="4"/>
      <c r="FT550" s="4"/>
      <c r="FU550" s="4"/>
      <c r="FV550" s="4"/>
      <c r="FW550" s="4"/>
      <c r="FX550" s="4"/>
      <c r="FY550" s="4"/>
      <c r="FZ550" s="4"/>
      <c r="GA550" s="4"/>
      <c r="GB550" s="4"/>
      <c r="GC550" s="4"/>
      <c r="GD550" s="4"/>
      <c r="GE550" s="4"/>
      <c r="GF550" s="4"/>
    </row>
    <row r="551" spans="1:188" x14ac:dyDescent="0.2">
      <c r="A551" s="7"/>
      <c r="B551" s="7"/>
      <c r="C551" s="7"/>
      <c r="D551" s="7"/>
      <c r="E551" s="7"/>
      <c r="F551" s="7"/>
      <c r="G551" s="4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  <c r="CU551" s="6"/>
      <c r="CV551" s="6"/>
      <c r="CW551" s="6"/>
      <c r="CX551" s="6"/>
      <c r="CY551" s="6"/>
      <c r="CZ551" s="6"/>
      <c r="DA551" s="6"/>
      <c r="DB551" s="6"/>
      <c r="DC551" s="6"/>
      <c r="DD551" s="6"/>
      <c r="DE551" s="6"/>
      <c r="DF551" s="6"/>
      <c r="DG551" s="6"/>
      <c r="DH551" s="6"/>
      <c r="DI551" s="6"/>
      <c r="DJ551" s="6"/>
      <c r="DK551" s="6"/>
      <c r="DL551" s="6"/>
      <c r="DM551" s="6"/>
      <c r="DN551" s="6"/>
      <c r="DO551" s="6"/>
      <c r="DP551" s="6"/>
      <c r="DQ551" s="6"/>
      <c r="DR551" s="6"/>
      <c r="DS551" s="6"/>
      <c r="DT551" s="6"/>
      <c r="DU551" s="6"/>
      <c r="DV551" s="6"/>
      <c r="DW551" s="6"/>
      <c r="DX551" s="6"/>
      <c r="DY551" s="6"/>
      <c r="DZ551" s="6"/>
      <c r="EA551" s="6"/>
      <c r="EB551" s="6"/>
      <c r="EC551" s="6"/>
      <c r="ED551" s="6"/>
      <c r="EE551" s="6"/>
      <c r="EF551" s="6"/>
      <c r="EG551" s="6"/>
      <c r="EH551" s="6"/>
      <c r="EI551" s="6"/>
      <c r="EJ551" s="6"/>
      <c r="EK551" s="4"/>
      <c r="EL551" s="4"/>
      <c r="EM551" s="4"/>
      <c r="EN551" s="4"/>
      <c r="EO551" s="4"/>
      <c r="EP551" s="4"/>
      <c r="EQ551" s="4"/>
      <c r="ER551" s="4"/>
      <c r="ES551" s="4"/>
      <c r="ET551" s="4"/>
      <c r="EU551" s="4"/>
      <c r="EV551" s="4"/>
      <c r="EW551" s="4"/>
      <c r="EX551" s="4"/>
      <c r="EY551" s="4"/>
      <c r="EZ551" s="4"/>
      <c r="FA551" s="4"/>
      <c r="FB551" s="4"/>
      <c r="FC551" s="4"/>
      <c r="FD551" s="4"/>
      <c r="FE551" s="4"/>
      <c r="FF551" s="4"/>
      <c r="FG551" s="4"/>
      <c r="FH551" s="4"/>
      <c r="FI551" s="4"/>
      <c r="FJ551" s="4"/>
      <c r="FK551" s="4"/>
      <c r="FL551" s="4"/>
      <c r="FM551" s="4"/>
      <c r="FN551" s="4"/>
      <c r="FO551" s="4"/>
      <c r="FP551" s="4"/>
      <c r="FQ551" s="4"/>
      <c r="FR551" s="4"/>
      <c r="FS551" s="4"/>
      <c r="FT551" s="4"/>
      <c r="FU551" s="4"/>
      <c r="FV551" s="4"/>
      <c r="FW551" s="4"/>
      <c r="FX551" s="4"/>
      <c r="FY551" s="4"/>
      <c r="FZ551" s="4"/>
      <c r="GA551" s="4"/>
      <c r="GB551" s="4"/>
      <c r="GC551" s="4"/>
      <c r="GD551" s="4"/>
      <c r="GE551" s="4"/>
      <c r="GF551" s="4"/>
    </row>
    <row r="552" spans="1:188" x14ac:dyDescent="0.2">
      <c r="A552" s="7"/>
      <c r="B552" s="7"/>
      <c r="C552" s="7"/>
      <c r="D552" s="7"/>
      <c r="E552" s="7"/>
      <c r="F552" s="7"/>
      <c r="G552" s="4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  <c r="CU552" s="6"/>
      <c r="CV552" s="6"/>
      <c r="CW552" s="6"/>
      <c r="CX552" s="6"/>
      <c r="CY552" s="6"/>
      <c r="CZ552" s="6"/>
      <c r="DA552" s="6"/>
      <c r="DB552" s="6"/>
      <c r="DC552" s="6"/>
      <c r="DD552" s="6"/>
      <c r="DE552" s="6"/>
      <c r="DF552" s="6"/>
      <c r="DG552" s="6"/>
      <c r="DH552" s="6"/>
      <c r="DI552" s="6"/>
      <c r="DJ552" s="6"/>
      <c r="DK552" s="6"/>
      <c r="DL552" s="6"/>
      <c r="DM552" s="6"/>
      <c r="DN552" s="6"/>
      <c r="DO552" s="6"/>
      <c r="DP552" s="6"/>
      <c r="DQ552" s="6"/>
      <c r="DR552" s="6"/>
      <c r="DS552" s="6"/>
      <c r="DT552" s="6"/>
      <c r="DU552" s="6"/>
      <c r="DV552" s="6"/>
      <c r="DW552" s="6"/>
      <c r="DX552" s="6"/>
      <c r="DY552" s="6"/>
      <c r="DZ552" s="6"/>
      <c r="EA552" s="6"/>
      <c r="EB552" s="6"/>
      <c r="EC552" s="6"/>
      <c r="ED552" s="6"/>
      <c r="EE552" s="6"/>
      <c r="EF552" s="6"/>
      <c r="EG552" s="6"/>
      <c r="EH552" s="6"/>
      <c r="EI552" s="6"/>
      <c r="EJ552" s="6"/>
      <c r="EK552" s="4"/>
      <c r="EL552" s="4"/>
      <c r="EM552" s="4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  <c r="FB552" s="4"/>
      <c r="FC552" s="4"/>
      <c r="FD552" s="4"/>
      <c r="FE552" s="4"/>
      <c r="FF552" s="4"/>
      <c r="FG552" s="4"/>
      <c r="FH552" s="4"/>
      <c r="FI552" s="4"/>
      <c r="FJ552" s="4"/>
      <c r="FK552" s="4"/>
      <c r="FL552" s="4"/>
      <c r="FM552" s="4"/>
      <c r="FN552" s="4"/>
      <c r="FO552" s="4"/>
      <c r="FP552" s="4"/>
      <c r="FQ552" s="4"/>
      <c r="FR552" s="4"/>
      <c r="FS552" s="4"/>
      <c r="FT552" s="4"/>
      <c r="FU552" s="4"/>
      <c r="FV552" s="4"/>
      <c r="FW552" s="4"/>
      <c r="FX552" s="4"/>
      <c r="FY552" s="4"/>
      <c r="FZ552" s="4"/>
      <c r="GA552" s="4"/>
      <c r="GB552" s="4"/>
      <c r="GC552" s="4"/>
      <c r="GD552" s="4"/>
      <c r="GE552" s="4"/>
      <c r="GF552" s="4"/>
    </row>
    <row r="553" spans="1:188" x14ac:dyDescent="0.2">
      <c r="A553" s="7"/>
      <c r="B553" s="7"/>
      <c r="C553" s="7"/>
      <c r="D553" s="7"/>
      <c r="E553" s="7"/>
      <c r="F553" s="7"/>
      <c r="G553" s="4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/>
      <c r="CT553" s="6"/>
      <c r="CU553" s="6"/>
      <c r="CV553" s="6"/>
      <c r="CW553" s="6"/>
      <c r="CX553" s="6"/>
      <c r="CY553" s="6"/>
      <c r="CZ553" s="6"/>
      <c r="DA553" s="6"/>
      <c r="DB553" s="6"/>
      <c r="DC553" s="6"/>
      <c r="DD553" s="6"/>
      <c r="DE553" s="6"/>
      <c r="DF553" s="6"/>
      <c r="DG553" s="6"/>
      <c r="DH553" s="6"/>
      <c r="DI553" s="6"/>
      <c r="DJ553" s="6"/>
      <c r="DK553" s="6"/>
      <c r="DL553" s="6"/>
      <c r="DM553" s="6"/>
      <c r="DN553" s="6"/>
      <c r="DO553" s="6"/>
      <c r="DP553" s="6"/>
      <c r="DQ553" s="6"/>
      <c r="DR553" s="6"/>
      <c r="DS553" s="6"/>
      <c r="DT553" s="6"/>
      <c r="DU553" s="6"/>
      <c r="DV553" s="6"/>
      <c r="DW553" s="6"/>
      <c r="DX553" s="6"/>
      <c r="DY553" s="6"/>
      <c r="DZ553" s="6"/>
      <c r="EA553" s="6"/>
      <c r="EB553" s="6"/>
      <c r="EC553" s="6"/>
      <c r="ED553" s="6"/>
      <c r="EE553" s="6"/>
      <c r="EF553" s="6"/>
      <c r="EG553" s="6"/>
      <c r="EH553" s="6"/>
      <c r="EI553" s="6"/>
      <c r="EJ553" s="6"/>
      <c r="EK553" s="4"/>
      <c r="EL553" s="4"/>
      <c r="EM553" s="4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  <c r="FC553" s="4"/>
      <c r="FD553" s="4"/>
      <c r="FE553" s="4"/>
      <c r="FF553" s="4"/>
      <c r="FG553" s="4"/>
      <c r="FH553" s="4"/>
      <c r="FI553" s="4"/>
      <c r="FJ553" s="4"/>
      <c r="FK553" s="4"/>
      <c r="FL553" s="4"/>
      <c r="FM553" s="4"/>
      <c r="FN553" s="4"/>
      <c r="FO553" s="4"/>
      <c r="FP553" s="4"/>
      <c r="FQ553" s="4"/>
      <c r="FR553" s="4"/>
      <c r="FS553" s="4"/>
      <c r="FT553" s="4"/>
      <c r="FU553" s="4"/>
      <c r="FV553" s="4"/>
      <c r="FW553" s="4"/>
      <c r="FX553" s="4"/>
      <c r="FY553" s="4"/>
      <c r="FZ553" s="4"/>
      <c r="GA553" s="4"/>
      <c r="GB553" s="4"/>
      <c r="GC553" s="4"/>
      <c r="GD553" s="4"/>
      <c r="GE553" s="4"/>
      <c r="GF553" s="4"/>
    </row>
    <row r="554" spans="1:188" x14ac:dyDescent="0.2">
      <c r="A554" s="7"/>
      <c r="B554" s="7"/>
      <c r="C554" s="7"/>
      <c r="D554" s="7"/>
      <c r="E554" s="7"/>
      <c r="F554" s="7"/>
      <c r="G554" s="4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/>
      <c r="CT554" s="6"/>
      <c r="CU554" s="6"/>
      <c r="CV554" s="6"/>
      <c r="CW554" s="6"/>
      <c r="CX554" s="6"/>
      <c r="CY554" s="6"/>
      <c r="CZ554" s="6"/>
      <c r="DA554" s="6"/>
      <c r="DB554" s="6"/>
      <c r="DC554" s="6"/>
      <c r="DD554" s="6"/>
      <c r="DE554" s="6"/>
      <c r="DF554" s="6"/>
      <c r="DG554" s="6"/>
      <c r="DH554" s="6"/>
      <c r="DI554" s="6"/>
      <c r="DJ554" s="6"/>
      <c r="DK554" s="6"/>
      <c r="DL554" s="6"/>
      <c r="DM554" s="6"/>
      <c r="DN554" s="6"/>
      <c r="DO554" s="6"/>
      <c r="DP554" s="6"/>
      <c r="DQ554" s="6"/>
      <c r="DR554" s="6"/>
      <c r="DS554" s="6"/>
      <c r="DT554" s="6"/>
      <c r="DU554" s="6"/>
      <c r="DV554" s="6"/>
      <c r="DW554" s="6"/>
      <c r="DX554" s="6"/>
      <c r="DY554" s="6"/>
      <c r="DZ554" s="6"/>
      <c r="EA554" s="6"/>
      <c r="EB554" s="6"/>
      <c r="EC554" s="6"/>
      <c r="ED554" s="6"/>
      <c r="EE554" s="6"/>
      <c r="EF554" s="6"/>
      <c r="EG554" s="6"/>
      <c r="EH554" s="6"/>
      <c r="EI554" s="6"/>
      <c r="EJ554" s="6"/>
      <c r="EK554" s="4"/>
      <c r="EL554" s="4"/>
      <c r="EM554" s="4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  <c r="FC554" s="4"/>
      <c r="FD554" s="4"/>
      <c r="FE554" s="4"/>
      <c r="FF554" s="4"/>
      <c r="FG554" s="4"/>
      <c r="FH554" s="4"/>
      <c r="FI554" s="4"/>
      <c r="FJ554" s="4"/>
      <c r="FK554" s="4"/>
      <c r="FL554" s="4"/>
      <c r="FM554" s="4"/>
      <c r="FN554" s="4"/>
      <c r="FO554" s="4"/>
      <c r="FP554" s="4"/>
      <c r="FQ554" s="4"/>
      <c r="FR554" s="4"/>
      <c r="FS554" s="4"/>
      <c r="FT554" s="4"/>
      <c r="FU554" s="4"/>
      <c r="FV554" s="4"/>
      <c r="FW554" s="4"/>
      <c r="FX554" s="4"/>
      <c r="FY554" s="4"/>
      <c r="FZ554" s="4"/>
      <c r="GA554" s="4"/>
      <c r="GB554" s="4"/>
      <c r="GC554" s="4"/>
      <c r="GD554" s="4"/>
      <c r="GE554" s="4"/>
      <c r="GF554" s="4"/>
    </row>
    <row r="555" spans="1:188" x14ac:dyDescent="0.2">
      <c r="A555" s="7"/>
      <c r="B555" s="7"/>
      <c r="C555" s="7"/>
      <c r="D555" s="7"/>
      <c r="E555" s="7"/>
      <c r="F555" s="7"/>
      <c r="G555" s="4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/>
      <c r="CT555" s="6"/>
      <c r="CU555" s="6"/>
      <c r="CV555" s="6"/>
      <c r="CW555" s="6"/>
      <c r="CX555" s="6"/>
      <c r="CY555" s="6"/>
      <c r="CZ555" s="6"/>
      <c r="DA555" s="6"/>
      <c r="DB555" s="6"/>
      <c r="DC555" s="6"/>
      <c r="DD555" s="6"/>
      <c r="DE555" s="6"/>
      <c r="DF555" s="6"/>
      <c r="DG555" s="6"/>
      <c r="DH555" s="6"/>
      <c r="DI555" s="6"/>
      <c r="DJ555" s="6"/>
      <c r="DK555" s="6"/>
      <c r="DL555" s="6"/>
      <c r="DM555" s="6"/>
      <c r="DN555" s="6"/>
      <c r="DO555" s="6"/>
      <c r="DP555" s="6"/>
      <c r="DQ555" s="6"/>
      <c r="DR555" s="6"/>
      <c r="DS555" s="6"/>
      <c r="DT555" s="6"/>
      <c r="DU555" s="6"/>
      <c r="DV555" s="6"/>
      <c r="DW555" s="6"/>
      <c r="DX555" s="6"/>
      <c r="DY555" s="6"/>
      <c r="DZ555" s="6"/>
      <c r="EA555" s="6"/>
      <c r="EB555" s="6"/>
      <c r="EC555" s="6"/>
      <c r="ED555" s="6"/>
      <c r="EE555" s="6"/>
      <c r="EF555" s="6"/>
      <c r="EG555" s="6"/>
      <c r="EH555" s="6"/>
      <c r="EI555" s="6"/>
      <c r="EJ555" s="6"/>
      <c r="EK555" s="4"/>
      <c r="EL555" s="4"/>
      <c r="EM555" s="4"/>
      <c r="EN555" s="4"/>
      <c r="EO555" s="4"/>
      <c r="EP555" s="4"/>
      <c r="EQ555" s="4"/>
      <c r="ER555" s="4"/>
      <c r="ES555" s="4"/>
      <c r="ET555" s="4"/>
      <c r="EU555" s="4"/>
      <c r="EV555" s="4"/>
      <c r="EW555" s="4"/>
      <c r="EX555" s="4"/>
      <c r="EY555" s="4"/>
      <c r="EZ555" s="4"/>
      <c r="FA555" s="4"/>
      <c r="FB555" s="4"/>
      <c r="FC555" s="4"/>
      <c r="FD555" s="4"/>
      <c r="FE555" s="4"/>
      <c r="FF555" s="4"/>
      <c r="FG555" s="4"/>
      <c r="FH555" s="4"/>
      <c r="FI555" s="4"/>
      <c r="FJ555" s="4"/>
      <c r="FK555" s="4"/>
      <c r="FL555" s="4"/>
      <c r="FM555" s="4"/>
      <c r="FN555" s="4"/>
      <c r="FO555" s="4"/>
      <c r="FP555" s="4"/>
      <c r="FQ555" s="4"/>
      <c r="FR555" s="4"/>
      <c r="FS555" s="4"/>
      <c r="FT555" s="4"/>
      <c r="FU555" s="4"/>
      <c r="FV555" s="4"/>
      <c r="FW555" s="4"/>
      <c r="FX555" s="4"/>
      <c r="FY555" s="4"/>
      <c r="FZ555" s="4"/>
      <c r="GA555" s="4"/>
      <c r="GB555" s="4"/>
      <c r="GC555" s="4"/>
      <c r="GD555" s="4"/>
      <c r="GE555" s="4"/>
      <c r="GF555" s="4"/>
    </row>
    <row r="556" spans="1:188" x14ac:dyDescent="0.2">
      <c r="A556" s="7"/>
      <c r="B556" s="7"/>
      <c r="C556" s="7"/>
      <c r="D556" s="7"/>
      <c r="E556" s="7"/>
      <c r="F556" s="7"/>
      <c r="G556" s="4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CR556" s="6"/>
      <c r="CS556" s="6"/>
      <c r="CT556" s="6"/>
      <c r="CU556" s="6"/>
      <c r="CV556" s="6"/>
      <c r="CW556" s="6"/>
      <c r="CX556" s="6"/>
      <c r="CY556" s="6"/>
      <c r="CZ556" s="6"/>
      <c r="DA556" s="6"/>
      <c r="DB556" s="6"/>
      <c r="DC556" s="6"/>
      <c r="DD556" s="6"/>
      <c r="DE556" s="6"/>
      <c r="DF556" s="6"/>
      <c r="DG556" s="6"/>
      <c r="DH556" s="6"/>
      <c r="DI556" s="6"/>
      <c r="DJ556" s="6"/>
      <c r="DK556" s="6"/>
      <c r="DL556" s="6"/>
      <c r="DM556" s="6"/>
      <c r="DN556" s="6"/>
      <c r="DO556" s="6"/>
      <c r="DP556" s="6"/>
      <c r="DQ556" s="6"/>
      <c r="DR556" s="6"/>
      <c r="DS556" s="6"/>
      <c r="DT556" s="6"/>
      <c r="DU556" s="6"/>
      <c r="DV556" s="6"/>
      <c r="DW556" s="6"/>
      <c r="DX556" s="6"/>
      <c r="DY556" s="6"/>
      <c r="DZ556" s="6"/>
      <c r="EA556" s="6"/>
      <c r="EB556" s="6"/>
      <c r="EC556" s="6"/>
      <c r="ED556" s="6"/>
      <c r="EE556" s="6"/>
      <c r="EF556" s="6"/>
      <c r="EG556" s="6"/>
      <c r="EH556" s="6"/>
      <c r="EI556" s="6"/>
      <c r="EJ556" s="6"/>
      <c r="EK556" s="4"/>
      <c r="EL556" s="4"/>
      <c r="EM556" s="4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  <c r="FC556" s="4"/>
      <c r="FD556" s="4"/>
      <c r="FE556" s="4"/>
      <c r="FF556" s="4"/>
      <c r="FG556" s="4"/>
      <c r="FH556" s="4"/>
      <c r="FI556" s="4"/>
      <c r="FJ556" s="4"/>
      <c r="FK556" s="4"/>
      <c r="FL556" s="4"/>
      <c r="FM556" s="4"/>
      <c r="FN556" s="4"/>
      <c r="FO556" s="4"/>
      <c r="FP556" s="4"/>
      <c r="FQ556" s="4"/>
      <c r="FR556" s="4"/>
      <c r="FS556" s="4"/>
      <c r="FT556" s="4"/>
      <c r="FU556" s="4"/>
      <c r="FV556" s="4"/>
      <c r="FW556" s="4"/>
      <c r="FX556" s="4"/>
      <c r="FY556" s="4"/>
      <c r="FZ556" s="4"/>
      <c r="GA556" s="4"/>
      <c r="GB556" s="4"/>
      <c r="GC556" s="4"/>
      <c r="GD556" s="4"/>
      <c r="GE556" s="4"/>
      <c r="GF556" s="4"/>
    </row>
    <row r="557" spans="1:188" x14ac:dyDescent="0.2">
      <c r="A557" s="7"/>
      <c r="B557" s="7"/>
      <c r="C557" s="7"/>
      <c r="D557" s="7"/>
      <c r="E557" s="7"/>
      <c r="F557" s="7"/>
      <c r="G557" s="4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  <c r="DB557" s="6"/>
      <c r="DC557" s="6"/>
      <c r="DD557" s="6"/>
      <c r="DE557" s="6"/>
      <c r="DF557" s="6"/>
      <c r="DG557" s="6"/>
      <c r="DH557" s="6"/>
      <c r="DI557" s="6"/>
      <c r="DJ557" s="6"/>
      <c r="DK557" s="6"/>
      <c r="DL557" s="6"/>
      <c r="DM557" s="6"/>
      <c r="DN557" s="6"/>
      <c r="DO557" s="6"/>
      <c r="DP557" s="6"/>
      <c r="DQ557" s="6"/>
      <c r="DR557" s="6"/>
      <c r="DS557" s="6"/>
      <c r="DT557" s="6"/>
      <c r="DU557" s="6"/>
      <c r="DV557" s="6"/>
      <c r="DW557" s="6"/>
      <c r="DX557" s="6"/>
      <c r="DY557" s="6"/>
      <c r="DZ557" s="6"/>
      <c r="EA557" s="6"/>
      <c r="EB557" s="6"/>
      <c r="EC557" s="6"/>
      <c r="ED557" s="6"/>
      <c r="EE557" s="6"/>
      <c r="EF557" s="6"/>
      <c r="EG557" s="6"/>
      <c r="EH557" s="6"/>
      <c r="EI557" s="6"/>
      <c r="EJ557" s="6"/>
      <c r="EK557" s="4"/>
      <c r="EL557" s="4"/>
      <c r="EM557" s="4"/>
      <c r="EN557" s="4"/>
      <c r="EO557" s="4"/>
      <c r="EP557" s="4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  <c r="FB557" s="4"/>
      <c r="FC557" s="4"/>
      <c r="FD557" s="4"/>
      <c r="FE557" s="4"/>
      <c r="FF557" s="4"/>
      <c r="FG557" s="4"/>
      <c r="FH557" s="4"/>
      <c r="FI557" s="4"/>
      <c r="FJ557" s="4"/>
      <c r="FK557" s="4"/>
      <c r="FL557" s="4"/>
      <c r="FM557" s="4"/>
      <c r="FN557" s="4"/>
      <c r="FO557" s="4"/>
      <c r="FP557" s="4"/>
      <c r="FQ557" s="4"/>
      <c r="FR557" s="4"/>
      <c r="FS557" s="4"/>
      <c r="FT557" s="4"/>
      <c r="FU557" s="4"/>
      <c r="FV557" s="4"/>
      <c r="FW557" s="4"/>
      <c r="FX557" s="4"/>
      <c r="FY557" s="4"/>
      <c r="FZ557" s="4"/>
      <c r="GA557" s="4"/>
      <c r="GB557" s="4"/>
      <c r="GC557" s="4"/>
      <c r="GD557" s="4"/>
      <c r="GE557" s="4"/>
      <c r="GF557" s="4"/>
    </row>
    <row r="558" spans="1:188" x14ac:dyDescent="0.2">
      <c r="A558" s="7"/>
      <c r="B558" s="7"/>
      <c r="C558" s="7"/>
      <c r="D558" s="7"/>
      <c r="E558" s="7"/>
      <c r="F558" s="7"/>
      <c r="G558" s="4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  <c r="CU558" s="6"/>
      <c r="CV558" s="6"/>
      <c r="CW558" s="6"/>
      <c r="CX558" s="6"/>
      <c r="CY558" s="6"/>
      <c r="CZ558" s="6"/>
      <c r="DA558" s="6"/>
      <c r="DB558" s="6"/>
      <c r="DC558" s="6"/>
      <c r="DD558" s="6"/>
      <c r="DE558" s="6"/>
      <c r="DF558" s="6"/>
      <c r="DG558" s="6"/>
      <c r="DH558" s="6"/>
      <c r="DI558" s="6"/>
      <c r="DJ558" s="6"/>
      <c r="DK558" s="6"/>
      <c r="DL558" s="6"/>
      <c r="DM558" s="6"/>
      <c r="DN558" s="6"/>
      <c r="DO558" s="6"/>
      <c r="DP558" s="6"/>
      <c r="DQ558" s="6"/>
      <c r="DR558" s="6"/>
      <c r="DS558" s="6"/>
      <c r="DT558" s="6"/>
      <c r="DU558" s="6"/>
      <c r="DV558" s="6"/>
      <c r="DW558" s="6"/>
      <c r="DX558" s="6"/>
      <c r="DY558" s="6"/>
      <c r="DZ558" s="6"/>
      <c r="EA558" s="6"/>
      <c r="EB558" s="6"/>
      <c r="EC558" s="6"/>
      <c r="ED558" s="6"/>
      <c r="EE558" s="6"/>
      <c r="EF558" s="6"/>
      <c r="EG558" s="6"/>
      <c r="EH558" s="6"/>
      <c r="EI558" s="6"/>
      <c r="EJ558" s="6"/>
      <c r="EK558" s="4"/>
      <c r="EL558" s="4"/>
      <c r="EM558" s="4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  <c r="FC558" s="4"/>
      <c r="FD558" s="4"/>
      <c r="FE558" s="4"/>
      <c r="FF558" s="4"/>
      <c r="FG558" s="4"/>
      <c r="FH558" s="4"/>
      <c r="FI558" s="4"/>
      <c r="FJ558" s="4"/>
      <c r="FK558" s="4"/>
      <c r="FL558" s="4"/>
      <c r="FM558" s="4"/>
      <c r="FN558" s="4"/>
      <c r="FO558" s="4"/>
      <c r="FP558" s="4"/>
      <c r="FQ558" s="4"/>
      <c r="FR558" s="4"/>
      <c r="FS558" s="4"/>
      <c r="FT558" s="4"/>
      <c r="FU558" s="4"/>
      <c r="FV558" s="4"/>
      <c r="FW558" s="4"/>
      <c r="FX558" s="4"/>
      <c r="FY558" s="4"/>
      <c r="FZ558" s="4"/>
      <c r="GA558" s="4"/>
      <c r="GB558" s="4"/>
      <c r="GC558" s="4"/>
      <c r="GD558" s="4"/>
      <c r="GE558" s="4"/>
      <c r="GF558" s="4"/>
    </row>
    <row r="559" spans="1:188" x14ac:dyDescent="0.2">
      <c r="A559" s="7"/>
      <c r="B559" s="7"/>
      <c r="C559" s="7"/>
      <c r="D559" s="7"/>
      <c r="E559" s="7"/>
      <c r="F559" s="7"/>
      <c r="G559" s="4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  <c r="CU559" s="6"/>
      <c r="CV559" s="6"/>
      <c r="CW559" s="6"/>
      <c r="CX559" s="6"/>
      <c r="CY559" s="6"/>
      <c r="CZ559" s="6"/>
      <c r="DA559" s="6"/>
      <c r="DB559" s="6"/>
      <c r="DC559" s="6"/>
      <c r="DD559" s="6"/>
      <c r="DE559" s="6"/>
      <c r="DF559" s="6"/>
      <c r="DG559" s="6"/>
      <c r="DH559" s="6"/>
      <c r="DI559" s="6"/>
      <c r="DJ559" s="6"/>
      <c r="DK559" s="6"/>
      <c r="DL559" s="6"/>
      <c r="DM559" s="6"/>
      <c r="DN559" s="6"/>
      <c r="DO559" s="6"/>
      <c r="DP559" s="6"/>
      <c r="DQ559" s="6"/>
      <c r="DR559" s="6"/>
      <c r="DS559" s="6"/>
      <c r="DT559" s="6"/>
      <c r="DU559" s="6"/>
      <c r="DV559" s="6"/>
      <c r="DW559" s="6"/>
      <c r="DX559" s="6"/>
      <c r="DY559" s="6"/>
      <c r="DZ559" s="6"/>
      <c r="EA559" s="6"/>
      <c r="EB559" s="6"/>
      <c r="EC559" s="6"/>
      <c r="ED559" s="6"/>
      <c r="EE559" s="6"/>
      <c r="EF559" s="6"/>
      <c r="EG559" s="6"/>
      <c r="EH559" s="6"/>
      <c r="EI559" s="6"/>
      <c r="EJ559" s="6"/>
      <c r="EK559" s="4"/>
      <c r="EL559" s="4"/>
      <c r="EM559" s="4"/>
      <c r="EN559" s="4"/>
      <c r="EO559" s="4"/>
      <c r="EP559" s="4"/>
      <c r="EQ559" s="4"/>
      <c r="ER559" s="4"/>
      <c r="ES559" s="4"/>
      <c r="ET559" s="4"/>
      <c r="EU559" s="4"/>
      <c r="EV559" s="4"/>
      <c r="EW559" s="4"/>
      <c r="EX559" s="4"/>
      <c r="EY559" s="4"/>
      <c r="EZ559" s="4"/>
      <c r="FA559" s="4"/>
      <c r="FB559" s="4"/>
      <c r="FC559" s="4"/>
      <c r="FD559" s="4"/>
      <c r="FE559" s="4"/>
      <c r="FF559" s="4"/>
      <c r="FG559" s="4"/>
      <c r="FH559" s="4"/>
      <c r="FI559" s="4"/>
      <c r="FJ559" s="4"/>
      <c r="FK559" s="4"/>
      <c r="FL559" s="4"/>
      <c r="FM559" s="4"/>
      <c r="FN559" s="4"/>
      <c r="FO559" s="4"/>
      <c r="FP559" s="4"/>
      <c r="FQ559" s="4"/>
      <c r="FR559" s="4"/>
      <c r="FS559" s="4"/>
      <c r="FT559" s="4"/>
      <c r="FU559" s="4"/>
      <c r="FV559" s="4"/>
      <c r="FW559" s="4"/>
      <c r="FX559" s="4"/>
      <c r="FY559" s="4"/>
      <c r="FZ559" s="4"/>
      <c r="GA559" s="4"/>
      <c r="GB559" s="4"/>
      <c r="GC559" s="4"/>
      <c r="GD559" s="4"/>
      <c r="GE559" s="4"/>
      <c r="GF559" s="4"/>
    </row>
    <row r="560" spans="1:188" x14ac:dyDescent="0.2">
      <c r="A560" s="7"/>
      <c r="B560" s="7"/>
      <c r="C560" s="7"/>
      <c r="D560" s="7"/>
      <c r="E560" s="7"/>
      <c r="F560" s="7"/>
      <c r="G560" s="4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CR560" s="6"/>
      <c r="CS560" s="6"/>
      <c r="CT560" s="6"/>
      <c r="CU560" s="6"/>
      <c r="CV560" s="6"/>
      <c r="CW560" s="6"/>
      <c r="CX560" s="6"/>
      <c r="CY560" s="6"/>
      <c r="CZ560" s="6"/>
      <c r="DA560" s="6"/>
      <c r="DB560" s="6"/>
      <c r="DC560" s="6"/>
      <c r="DD560" s="6"/>
      <c r="DE560" s="6"/>
      <c r="DF560" s="6"/>
      <c r="DG560" s="6"/>
      <c r="DH560" s="6"/>
      <c r="DI560" s="6"/>
      <c r="DJ560" s="6"/>
      <c r="DK560" s="6"/>
      <c r="DL560" s="6"/>
      <c r="DM560" s="6"/>
      <c r="DN560" s="6"/>
      <c r="DO560" s="6"/>
      <c r="DP560" s="6"/>
      <c r="DQ560" s="6"/>
      <c r="DR560" s="6"/>
      <c r="DS560" s="6"/>
      <c r="DT560" s="6"/>
      <c r="DU560" s="6"/>
      <c r="DV560" s="6"/>
      <c r="DW560" s="6"/>
      <c r="DX560" s="6"/>
      <c r="DY560" s="6"/>
      <c r="DZ560" s="6"/>
      <c r="EA560" s="6"/>
      <c r="EB560" s="6"/>
      <c r="EC560" s="6"/>
      <c r="ED560" s="6"/>
      <c r="EE560" s="6"/>
      <c r="EF560" s="6"/>
      <c r="EG560" s="6"/>
      <c r="EH560" s="6"/>
      <c r="EI560" s="6"/>
      <c r="EJ560" s="6"/>
      <c r="EK560" s="4"/>
      <c r="EL560" s="4"/>
      <c r="EM560" s="4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  <c r="FG560" s="4"/>
      <c r="FH560" s="4"/>
      <c r="FI560" s="4"/>
      <c r="FJ560" s="4"/>
      <c r="FK560" s="4"/>
      <c r="FL560" s="4"/>
      <c r="FM560" s="4"/>
      <c r="FN560" s="4"/>
      <c r="FO560" s="4"/>
      <c r="FP560" s="4"/>
      <c r="FQ560" s="4"/>
      <c r="FR560" s="4"/>
      <c r="FS560" s="4"/>
      <c r="FT560" s="4"/>
      <c r="FU560" s="4"/>
      <c r="FV560" s="4"/>
      <c r="FW560" s="4"/>
      <c r="FX560" s="4"/>
      <c r="FY560" s="4"/>
      <c r="FZ560" s="4"/>
      <c r="GA560" s="4"/>
      <c r="GB560" s="4"/>
      <c r="GC560" s="4"/>
      <c r="GD560" s="4"/>
      <c r="GE560" s="4"/>
      <c r="GF560" s="4"/>
    </row>
    <row r="561" spans="1:188" x14ac:dyDescent="0.2">
      <c r="A561" s="7"/>
      <c r="B561" s="7"/>
      <c r="C561" s="7"/>
      <c r="D561" s="7"/>
      <c r="E561" s="7"/>
      <c r="F561" s="7"/>
      <c r="G561" s="4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/>
      <c r="CT561" s="6"/>
      <c r="CU561" s="6"/>
      <c r="CV561" s="6"/>
      <c r="CW561" s="6"/>
      <c r="CX561" s="6"/>
      <c r="CY561" s="6"/>
      <c r="CZ561" s="6"/>
      <c r="DA561" s="6"/>
      <c r="DB561" s="6"/>
      <c r="DC561" s="6"/>
      <c r="DD561" s="6"/>
      <c r="DE561" s="6"/>
      <c r="DF561" s="6"/>
      <c r="DG561" s="6"/>
      <c r="DH561" s="6"/>
      <c r="DI561" s="6"/>
      <c r="DJ561" s="6"/>
      <c r="DK561" s="6"/>
      <c r="DL561" s="6"/>
      <c r="DM561" s="6"/>
      <c r="DN561" s="6"/>
      <c r="DO561" s="6"/>
      <c r="DP561" s="6"/>
      <c r="DQ561" s="6"/>
      <c r="DR561" s="6"/>
      <c r="DS561" s="6"/>
      <c r="DT561" s="6"/>
      <c r="DU561" s="6"/>
      <c r="DV561" s="6"/>
      <c r="DW561" s="6"/>
      <c r="DX561" s="6"/>
      <c r="DY561" s="6"/>
      <c r="DZ561" s="6"/>
      <c r="EA561" s="6"/>
      <c r="EB561" s="6"/>
      <c r="EC561" s="6"/>
      <c r="ED561" s="6"/>
      <c r="EE561" s="6"/>
      <c r="EF561" s="6"/>
      <c r="EG561" s="6"/>
      <c r="EH561" s="6"/>
      <c r="EI561" s="6"/>
      <c r="EJ561" s="6"/>
      <c r="EK561" s="4"/>
      <c r="EL561" s="4"/>
      <c r="EM561" s="4"/>
      <c r="EN561" s="4"/>
      <c r="EO561" s="4"/>
      <c r="EP561" s="4"/>
      <c r="EQ561" s="4"/>
      <c r="ER561" s="4"/>
      <c r="ES561" s="4"/>
      <c r="ET561" s="4"/>
      <c r="EU561" s="4"/>
      <c r="EV561" s="4"/>
      <c r="EW561" s="4"/>
      <c r="EX561" s="4"/>
      <c r="EY561" s="4"/>
      <c r="EZ561" s="4"/>
      <c r="FA561" s="4"/>
      <c r="FB561" s="4"/>
      <c r="FC561" s="4"/>
      <c r="FD561" s="4"/>
      <c r="FE561" s="4"/>
      <c r="FF561" s="4"/>
      <c r="FG561" s="4"/>
      <c r="FH561" s="4"/>
      <c r="FI561" s="4"/>
      <c r="FJ561" s="4"/>
      <c r="FK561" s="4"/>
      <c r="FL561" s="4"/>
      <c r="FM561" s="4"/>
      <c r="FN561" s="4"/>
      <c r="FO561" s="4"/>
      <c r="FP561" s="4"/>
      <c r="FQ561" s="4"/>
      <c r="FR561" s="4"/>
      <c r="FS561" s="4"/>
      <c r="FT561" s="4"/>
      <c r="FU561" s="4"/>
      <c r="FV561" s="4"/>
      <c r="FW561" s="4"/>
      <c r="FX561" s="4"/>
      <c r="FY561" s="4"/>
      <c r="FZ561" s="4"/>
      <c r="GA561" s="4"/>
      <c r="GB561" s="4"/>
      <c r="GC561" s="4"/>
      <c r="GD561" s="4"/>
      <c r="GE561" s="4"/>
      <c r="GF561" s="4"/>
    </row>
    <row r="562" spans="1:188" x14ac:dyDescent="0.2">
      <c r="A562" s="7"/>
      <c r="B562" s="7"/>
      <c r="C562" s="7"/>
      <c r="D562" s="7"/>
      <c r="E562" s="7"/>
      <c r="F562" s="7"/>
      <c r="G562" s="4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/>
      <c r="CT562" s="6"/>
      <c r="CU562" s="6"/>
      <c r="CV562" s="6"/>
      <c r="CW562" s="6"/>
      <c r="CX562" s="6"/>
      <c r="CY562" s="6"/>
      <c r="CZ562" s="6"/>
      <c r="DA562" s="6"/>
      <c r="DB562" s="6"/>
      <c r="DC562" s="6"/>
      <c r="DD562" s="6"/>
      <c r="DE562" s="6"/>
      <c r="DF562" s="6"/>
      <c r="DG562" s="6"/>
      <c r="DH562" s="6"/>
      <c r="DI562" s="6"/>
      <c r="DJ562" s="6"/>
      <c r="DK562" s="6"/>
      <c r="DL562" s="6"/>
      <c r="DM562" s="6"/>
      <c r="DN562" s="6"/>
      <c r="DO562" s="6"/>
      <c r="DP562" s="6"/>
      <c r="DQ562" s="6"/>
      <c r="DR562" s="6"/>
      <c r="DS562" s="6"/>
      <c r="DT562" s="6"/>
      <c r="DU562" s="6"/>
      <c r="DV562" s="6"/>
      <c r="DW562" s="6"/>
      <c r="DX562" s="6"/>
      <c r="DY562" s="6"/>
      <c r="DZ562" s="6"/>
      <c r="EA562" s="6"/>
      <c r="EB562" s="6"/>
      <c r="EC562" s="6"/>
      <c r="ED562" s="6"/>
      <c r="EE562" s="6"/>
      <c r="EF562" s="6"/>
      <c r="EG562" s="6"/>
      <c r="EH562" s="6"/>
      <c r="EI562" s="6"/>
      <c r="EJ562" s="6"/>
      <c r="EK562" s="4"/>
      <c r="EL562" s="4"/>
      <c r="EM562" s="4"/>
      <c r="EN562" s="4"/>
      <c r="EO562" s="4"/>
      <c r="EP562" s="4"/>
      <c r="EQ562" s="4"/>
      <c r="ER562" s="4"/>
      <c r="ES562" s="4"/>
      <c r="ET562" s="4"/>
      <c r="EU562" s="4"/>
      <c r="EV562" s="4"/>
      <c r="EW562" s="4"/>
      <c r="EX562" s="4"/>
      <c r="EY562" s="4"/>
      <c r="EZ562" s="4"/>
      <c r="FA562" s="4"/>
      <c r="FB562" s="4"/>
      <c r="FC562" s="4"/>
      <c r="FD562" s="4"/>
      <c r="FE562" s="4"/>
      <c r="FF562" s="4"/>
      <c r="FG562" s="4"/>
      <c r="FH562" s="4"/>
      <c r="FI562" s="4"/>
      <c r="FJ562" s="4"/>
      <c r="FK562" s="4"/>
      <c r="FL562" s="4"/>
      <c r="FM562" s="4"/>
      <c r="FN562" s="4"/>
      <c r="FO562" s="4"/>
      <c r="FP562" s="4"/>
      <c r="FQ562" s="4"/>
      <c r="FR562" s="4"/>
      <c r="FS562" s="4"/>
      <c r="FT562" s="4"/>
      <c r="FU562" s="4"/>
      <c r="FV562" s="4"/>
      <c r="FW562" s="4"/>
      <c r="FX562" s="4"/>
      <c r="FY562" s="4"/>
      <c r="FZ562" s="4"/>
      <c r="GA562" s="4"/>
      <c r="GB562" s="4"/>
      <c r="GC562" s="4"/>
      <c r="GD562" s="4"/>
      <c r="GE562" s="4"/>
      <c r="GF562" s="4"/>
    </row>
    <row r="563" spans="1:188" x14ac:dyDescent="0.2">
      <c r="A563" s="7"/>
      <c r="B563" s="7"/>
      <c r="C563" s="7"/>
      <c r="D563" s="7"/>
      <c r="E563" s="7"/>
      <c r="F563" s="7"/>
      <c r="G563" s="4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6"/>
      <c r="DG563" s="6"/>
      <c r="DH563" s="6"/>
      <c r="DI563" s="6"/>
      <c r="DJ563" s="6"/>
      <c r="DK563" s="6"/>
      <c r="DL563" s="6"/>
      <c r="DM563" s="6"/>
      <c r="DN563" s="6"/>
      <c r="DO563" s="6"/>
      <c r="DP563" s="6"/>
      <c r="DQ563" s="6"/>
      <c r="DR563" s="6"/>
      <c r="DS563" s="6"/>
      <c r="DT563" s="6"/>
      <c r="DU563" s="6"/>
      <c r="DV563" s="6"/>
      <c r="DW563" s="6"/>
      <c r="DX563" s="6"/>
      <c r="DY563" s="6"/>
      <c r="DZ563" s="6"/>
      <c r="EA563" s="6"/>
      <c r="EB563" s="6"/>
      <c r="EC563" s="6"/>
      <c r="ED563" s="6"/>
      <c r="EE563" s="6"/>
      <c r="EF563" s="6"/>
      <c r="EG563" s="6"/>
      <c r="EH563" s="6"/>
      <c r="EI563" s="6"/>
      <c r="EJ563" s="6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  <c r="FG563" s="4"/>
      <c r="FH563" s="4"/>
      <c r="FI563" s="4"/>
      <c r="FJ563" s="4"/>
      <c r="FK563" s="4"/>
      <c r="FL563" s="4"/>
      <c r="FM563" s="4"/>
      <c r="FN563" s="4"/>
      <c r="FO563" s="4"/>
      <c r="FP563" s="4"/>
      <c r="FQ563" s="4"/>
      <c r="FR563" s="4"/>
      <c r="FS563" s="4"/>
      <c r="FT563" s="4"/>
      <c r="FU563" s="4"/>
      <c r="FV563" s="4"/>
      <c r="FW563" s="4"/>
      <c r="FX563" s="4"/>
      <c r="FY563" s="4"/>
      <c r="FZ563" s="4"/>
      <c r="GA563" s="4"/>
      <c r="GB563" s="4"/>
      <c r="GC563" s="4"/>
      <c r="GD563" s="4"/>
      <c r="GE563" s="4"/>
      <c r="GF563" s="4"/>
    </row>
    <row r="564" spans="1:188" x14ac:dyDescent="0.2">
      <c r="A564" s="7"/>
      <c r="B564" s="7"/>
      <c r="C564" s="7"/>
      <c r="D564" s="7"/>
      <c r="E564" s="7"/>
      <c r="F564" s="7"/>
      <c r="G564" s="4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  <c r="CW564" s="6"/>
      <c r="CX564" s="6"/>
      <c r="CY564" s="6"/>
      <c r="CZ564" s="6"/>
      <c r="DA564" s="6"/>
      <c r="DB564" s="6"/>
      <c r="DC564" s="6"/>
      <c r="DD564" s="6"/>
      <c r="DE564" s="6"/>
      <c r="DF564" s="6"/>
      <c r="DG564" s="6"/>
      <c r="DH564" s="6"/>
      <c r="DI564" s="6"/>
      <c r="DJ564" s="6"/>
      <c r="DK564" s="6"/>
      <c r="DL564" s="6"/>
      <c r="DM564" s="6"/>
      <c r="DN564" s="6"/>
      <c r="DO564" s="6"/>
      <c r="DP564" s="6"/>
      <c r="DQ564" s="6"/>
      <c r="DR564" s="6"/>
      <c r="DS564" s="6"/>
      <c r="DT564" s="6"/>
      <c r="DU564" s="6"/>
      <c r="DV564" s="6"/>
      <c r="DW564" s="6"/>
      <c r="DX564" s="6"/>
      <c r="DY564" s="6"/>
      <c r="DZ564" s="6"/>
      <c r="EA564" s="6"/>
      <c r="EB564" s="6"/>
      <c r="EC564" s="6"/>
      <c r="ED564" s="6"/>
      <c r="EE564" s="6"/>
      <c r="EF564" s="6"/>
      <c r="EG564" s="6"/>
      <c r="EH564" s="6"/>
      <c r="EI564" s="6"/>
      <c r="EJ564" s="6"/>
      <c r="EK564" s="4"/>
      <c r="EL564" s="4"/>
      <c r="EM564" s="4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  <c r="FG564" s="4"/>
      <c r="FH564" s="4"/>
      <c r="FI564" s="4"/>
      <c r="FJ564" s="4"/>
      <c r="FK564" s="4"/>
      <c r="FL564" s="4"/>
      <c r="FM564" s="4"/>
      <c r="FN564" s="4"/>
      <c r="FO564" s="4"/>
      <c r="FP564" s="4"/>
      <c r="FQ564" s="4"/>
      <c r="FR564" s="4"/>
      <c r="FS564" s="4"/>
      <c r="FT564" s="4"/>
      <c r="FU564" s="4"/>
      <c r="FV564" s="4"/>
      <c r="FW564" s="4"/>
      <c r="FX564" s="4"/>
      <c r="FY564" s="4"/>
      <c r="FZ564" s="4"/>
      <c r="GA564" s="4"/>
      <c r="GB564" s="4"/>
      <c r="GC564" s="4"/>
      <c r="GD564" s="4"/>
      <c r="GE564" s="4"/>
      <c r="GF564" s="4"/>
    </row>
    <row r="565" spans="1:188" x14ac:dyDescent="0.2">
      <c r="A565" s="7"/>
      <c r="B565" s="7"/>
      <c r="C565" s="7"/>
      <c r="D565" s="7"/>
      <c r="E565" s="7"/>
      <c r="F565" s="7"/>
      <c r="G565" s="4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CR565" s="6"/>
      <c r="CS565" s="6"/>
      <c r="CT565" s="6"/>
      <c r="CU565" s="6"/>
      <c r="CV565" s="6"/>
      <c r="CW565" s="6"/>
      <c r="CX565" s="6"/>
      <c r="CY565" s="6"/>
      <c r="CZ565" s="6"/>
      <c r="DA565" s="6"/>
      <c r="DB565" s="6"/>
      <c r="DC565" s="6"/>
      <c r="DD565" s="6"/>
      <c r="DE565" s="6"/>
      <c r="DF565" s="6"/>
      <c r="DG565" s="6"/>
      <c r="DH565" s="6"/>
      <c r="DI565" s="6"/>
      <c r="DJ565" s="6"/>
      <c r="DK565" s="6"/>
      <c r="DL565" s="6"/>
      <c r="DM565" s="6"/>
      <c r="DN565" s="6"/>
      <c r="DO565" s="6"/>
      <c r="DP565" s="6"/>
      <c r="DQ565" s="6"/>
      <c r="DR565" s="6"/>
      <c r="DS565" s="6"/>
      <c r="DT565" s="6"/>
      <c r="DU565" s="6"/>
      <c r="DV565" s="6"/>
      <c r="DW565" s="6"/>
      <c r="DX565" s="6"/>
      <c r="DY565" s="6"/>
      <c r="DZ565" s="6"/>
      <c r="EA565" s="6"/>
      <c r="EB565" s="6"/>
      <c r="EC565" s="6"/>
      <c r="ED565" s="6"/>
      <c r="EE565" s="6"/>
      <c r="EF565" s="6"/>
      <c r="EG565" s="6"/>
      <c r="EH565" s="6"/>
      <c r="EI565" s="6"/>
      <c r="EJ565" s="6"/>
      <c r="EK565" s="4"/>
      <c r="EL565" s="4"/>
      <c r="EM565" s="4"/>
      <c r="EN565" s="4"/>
      <c r="EO565" s="4"/>
      <c r="EP565" s="4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  <c r="FC565" s="4"/>
      <c r="FD565" s="4"/>
      <c r="FE565" s="4"/>
      <c r="FF565" s="4"/>
      <c r="FG565" s="4"/>
      <c r="FH565" s="4"/>
      <c r="FI565" s="4"/>
      <c r="FJ565" s="4"/>
      <c r="FK565" s="4"/>
      <c r="FL565" s="4"/>
      <c r="FM565" s="4"/>
      <c r="FN565" s="4"/>
      <c r="FO565" s="4"/>
      <c r="FP565" s="4"/>
      <c r="FQ565" s="4"/>
      <c r="FR565" s="4"/>
      <c r="FS565" s="4"/>
      <c r="FT565" s="4"/>
      <c r="FU565" s="4"/>
      <c r="FV565" s="4"/>
      <c r="FW565" s="4"/>
      <c r="FX565" s="4"/>
      <c r="FY565" s="4"/>
      <c r="FZ565" s="4"/>
      <c r="GA565" s="4"/>
      <c r="GB565" s="4"/>
      <c r="GC565" s="4"/>
      <c r="GD565" s="4"/>
      <c r="GE565" s="4"/>
      <c r="GF565" s="4"/>
    </row>
    <row r="566" spans="1:188" x14ac:dyDescent="0.2">
      <c r="A566" s="7"/>
      <c r="B566" s="7"/>
      <c r="C566" s="7"/>
      <c r="D566" s="7"/>
      <c r="E566" s="7"/>
      <c r="F566" s="7"/>
      <c r="G566" s="4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  <c r="CM566" s="6"/>
      <c r="CN566" s="6"/>
      <c r="CO566" s="6"/>
      <c r="CP566" s="6"/>
      <c r="CQ566" s="6"/>
      <c r="CR566" s="6"/>
      <c r="CS566" s="6"/>
      <c r="CT566" s="6"/>
      <c r="CU566" s="6"/>
      <c r="CV566" s="6"/>
      <c r="CW566" s="6"/>
      <c r="CX566" s="6"/>
      <c r="CY566" s="6"/>
      <c r="CZ566" s="6"/>
      <c r="DA566" s="6"/>
      <c r="DB566" s="6"/>
      <c r="DC566" s="6"/>
      <c r="DD566" s="6"/>
      <c r="DE566" s="6"/>
      <c r="DF566" s="6"/>
      <c r="DG566" s="6"/>
      <c r="DH566" s="6"/>
      <c r="DI566" s="6"/>
      <c r="DJ566" s="6"/>
      <c r="DK566" s="6"/>
      <c r="DL566" s="6"/>
      <c r="DM566" s="6"/>
      <c r="DN566" s="6"/>
      <c r="DO566" s="6"/>
      <c r="DP566" s="6"/>
      <c r="DQ566" s="6"/>
      <c r="DR566" s="6"/>
      <c r="DS566" s="6"/>
      <c r="DT566" s="6"/>
      <c r="DU566" s="6"/>
      <c r="DV566" s="6"/>
      <c r="DW566" s="6"/>
      <c r="DX566" s="6"/>
      <c r="DY566" s="6"/>
      <c r="DZ566" s="6"/>
      <c r="EA566" s="6"/>
      <c r="EB566" s="6"/>
      <c r="EC566" s="6"/>
      <c r="ED566" s="6"/>
      <c r="EE566" s="6"/>
      <c r="EF566" s="6"/>
      <c r="EG566" s="6"/>
      <c r="EH566" s="6"/>
      <c r="EI566" s="6"/>
      <c r="EJ566" s="6"/>
      <c r="EK566" s="4"/>
      <c r="EL566" s="4"/>
      <c r="EM566" s="4"/>
      <c r="EN566" s="4"/>
      <c r="EO566" s="4"/>
      <c r="EP566" s="4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  <c r="FC566" s="4"/>
      <c r="FD566" s="4"/>
      <c r="FE566" s="4"/>
      <c r="FF566" s="4"/>
      <c r="FG566" s="4"/>
      <c r="FH566" s="4"/>
      <c r="FI566" s="4"/>
      <c r="FJ566" s="4"/>
      <c r="FK566" s="4"/>
      <c r="FL566" s="4"/>
      <c r="FM566" s="4"/>
      <c r="FN566" s="4"/>
      <c r="FO566" s="4"/>
      <c r="FP566" s="4"/>
      <c r="FQ566" s="4"/>
      <c r="FR566" s="4"/>
      <c r="FS566" s="4"/>
      <c r="FT566" s="4"/>
      <c r="FU566" s="4"/>
      <c r="FV566" s="4"/>
      <c r="FW566" s="4"/>
      <c r="FX566" s="4"/>
      <c r="FY566" s="4"/>
      <c r="FZ566" s="4"/>
      <c r="GA566" s="4"/>
      <c r="GB566" s="4"/>
      <c r="GC566" s="4"/>
      <c r="GD566" s="4"/>
      <c r="GE566" s="4"/>
      <c r="GF566" s="4"/>
    </row>
    <row r="567" spans="1:188" x14ac:dyDescent="0.2">
      <c r="A567" s="7"/>
      <c r="B567" s="7"/>
      <c r="C567" s="7"/>
      <c r="D567" s="7"/>
      <c r="E567" s="7"/>
      <c r="F567" s="7"/>
      <c r="G567" s="4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  <c r="CM567" s="6"/>
      <c r="CN567" s="6"/>
      <c r="CO567" s="6"/>
      <c r="CP567" s="6"/>
      <c r="CQ567" s="6"/>
      <c r="CR567" s="6"/>
      <c r="CS567" s="6"/>
      <c r="CT567" s="6"/>
      <c r="CU567" s="6"/>
      <c r="CV567" s="6"/>
      <c r="CW567" s="6"/>
      <c r="CX567" s="6"/>
      <c r="CY567" s="6"/>
      <c r="CZ567" s="6"/>
      <c r="DA567" s="6"/>
      <c r="DB567" s="6"/>
      <c r="DC567" s="6"/>
      <c r="DD567" s="6"/>
      <c r="DE567" s="6"/>
      <c r="DF567" s="6"/>
      <c r="DG567" s="6"/>
      <c r="DH567" s="6"/>
      <c r="DI567" s="6"/>
      <c r="DJ567" s="6"/>
      <c r="DK567" s="6"/>
      <c r="DL567" s="6"/>
      <c r="DM567" s="6"/>
      <c r="DN567" s="6"/>
      <c r="DO567" s="6"/>
      <c r="DP567" s="6"/>
      <c r="DQ567" s="6"/>
      <c r="DR567" s="6"/>
      <c r="DS567" s="6"/>
      <c r="DT567" s="6"/>
      <c r="DU567" s="6"/>
      <c r="DV567" s="6"/>
      <c r="DW567" s="6"/>
      <c r="DX567" s="6"/>
      <c r="DY567" s="6"/>
      <c r="DZ567" s="6"/>
      <c r="EA567" s="6"/>
      <c r="EB567" s="6"/>
      <c r="EC567" s="6"/>
      <c r="ED567" s="6"/>
      <c r="EE567" s="6"/>
      <c r="EF567" s="6"/>
      <c r="EG567" s="6"/>
      <c r="EH567" s="6"/>
      <c r="EI567" s="6"/>
      <c r="EJ567" s="6"/>
      <c r="EK567" s="4"/>
      <c r="EL567" s="4"/>
      <c r="EM567" s="4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  <c r="FG567" s="4"/>
      <c r="FH567" s="4"/>
      <c r="FI567" s="4"/>
      <c r="FJ567" s="4"/>
      <c r="FK567" s="4"/>
      <c r="FL567" s="4"/>
      <c r="FM567" s="4"/>
      <c r="FN567" s="4"/>
      <c r="FO567" s="4"/>
      <c r="FP567" s="4"/>
      <c r="FQ567" s="4"/>
      <c r="FR567" s="4"/>
      <c r="FS567" s="4"/>
      <c r="FT567" s="4"/>
      <c r="FU567" s="4"/>
      <c r="FV567" s="4"/>
      <c r="FW567" s="4"/>
      <c r="FX567" s="4"/>
      <c r="FY567" s="4"/>
      <c r="FZ567" s="4"/>
      <c r="GA567" s="4"/>
      <c r="GB567" s="4"/>
      <c r="GC567" s="4"/>
      <c r="GD567" s="4"/>
      <c r="GE567" s="4"/>
      <c r="GF567" s="4"/>
    </row>
    <row r="568" spans="1:188" x14ac:dyDescent="0.2">
      <c r="A568" s="7"/>
      <c r="B568" s="7"/>
      <c r="C568" s="7"/>
      <c r="D568" s="7"/>
      <c r="E568" s="7"/>
      <c r="F568" s="7"/>
      <c r="G568" s="4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CR568" s="6"/>
      <c r="CS568" s="6"/>
      <c r="CT568" s="6"/>
      <c r="CU568" s="6"/>
      <c r="CV568" s="6"/>
      <c r="CW568" s="6"/>
      <c r="CX568" s="6"/>
      <c r="CY568" s="6"/>
      <c r="CZ568" s="6"/>
      <c r="DA568" s="6"/>
      <c r="DB568" s="6"/>
      <c r="DC568" s="6"/>
      <c r="DD568" s="6"/>
      <c r="DE568" s="6"/>
      <c r="DF568" s="6"/>
      <c r="DG568" s="6"/>
      <c r="DH568" s="6"/>
      <c r="DI568" s="6"/>
      <c r="DJ568" s="6"/>
      <c r="DK568" s="6"/>
      <c r="DL568" s="6"/>
      <c r="DM568" s="6"/>
      <c r="DN568" s="6"/>
      <c r="DO568" s="6"/>
      <c r="DP568" s="6"/>
      <c r="DQ568" s="6"/>
      <c r="DR568" s="6"/>
      <c r="DS568" s="6"/>
      <c r="DT568" s="6"/>
      <c r="DU568" s="6"/>
      <c r="DV568" s="6"/>
      <c r="DW568" s="6"/>
      <c r="DX568" s="6"/>
      <c r="DY568" s="6"/>
      <c r="DZ568" s="6"/>
      <c r="EA568" s="6"/>
      <c r="EB568" s="6"/>
      <c r="EC568" s="6"/>
      <c r="ED568" s="6"/>
      <c r="EE568" s="6"/>
      <c r="EF568" s="6"/>
      <c r="EG568" s="6"/>
      <c r="EH568" s="6"/>
      <c r="EI568" s="6"/>
      <c r="EJ568" s="6"/>
      <c r="EK568" s="4"/>
      <c r="EL568" s="4"/>
      <c r="EM568" s="4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  <c r="FG568" s="4"/>
      <c r="FH568" s="4"/>
      <c r="FI568" s="4"/>
      <c r="FJ568" s="4"/>
      <c r="FK568" s="4"/>
      <c r="FL568" s="4"/>
      <c r="FM568" s="4"/>
      <c r="FN568" s="4"/>
      <c r="FO568" s="4"/>
      <c r="FP568" s="4"/>
      <c r="FQ568" s="4"/>
      <c r="FR568" s="4"/>
      <c r="FS568" s="4"/>
      <c r="FT568" s="4"/>
      <c r="FU568" s="4"/>
      <c r="FV568" s="4"/>
      <c r="FW568" s="4"/>
      <c r="FX568" s="4"/>
      <c r="FY568" s="4"/>
      <c r="FZ568" s="4"/>
      <c r="GA568" s="4"/>
      <c r="GB568" s="4"/>
      <c r="GC568" s="4"/>
      <c r="GD568" s="4"/>
      <c r="GE568" s="4"/>
      <c r="GF568" s="4"/>
    </row>
    <row r="569" spans="1:188" x14ac:dyDescent="0.2">
      <c r="A569" s="7"/>
      <c r="B569" s="7"/>
      <c r="C569" s="7"/>
      <c r="D569" s="7"/>
      <c r="E569" s="7"/>
      <c r="F569" s="7"/>
      <c r="G569" s="4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  <c r="CM569" s="6"/>
      <c r="CN569" s="6"/>
      <c r="CO569" s="6"/>
      <c r="CP569" s="6"/>
      <c r="CQ569" s="6"/>
      <c r="CR569" s="6"/>
      <c r="CS569" s="6"/>
      <c r="CT569" s="6"/>
      <c r="CU569" s="6"/>
      <c r="CV569" s="6"/>
      <c r="CW569" s="6"/>
      <c r="CX569" s="6"/>
      <c r="CY569" s="6"/>
      <c r="CZ569" s="6"/>
      <c r="DA569" s="6"/>
      <c r="DB569" s="6"/>
      <c r="DC569" s="6"/>
      <c r="DD569" s="6"/>
      <c r="DE569" s="6"/>
      <c r="DF569" s="6"/>
      <c r="DG569" s="6"/>
      <c r="DH569" s="6"/>
      <c r="DI569" s="6"/>
      <c r="DJ569" s="6"/>
      <c r="DK569" s="6"/>
      <c r="DL569" s="6"/>
      <c r="DM569" s="6"/>
      <c r="DN569" s="6"/>
      <c r="DO569" s="6"/>
      <c r="DP569" s="6"/>
      <c r="DQ569" s="6"/>
      <c r="DR569" s="6"/>
      <c r="DS569" s="6"/>
      <c r="DT569" s="6"/>
      <c r="DU569" s="6"/>
      <c r="DV569" s="6"/>
      <c r="DW569" s="6"/>
      <c r="DX569" s="6"/>
      <c r="DY569" s="6"/>
      <c r="DZ569" s="6"/>
      <c r="EA569" s="6"/>
      <c r="EB569" s="6"/>
      <c r="EC569" s="6"/>
      <c r="ED569" s="6"/>
      <c r="EE569" s="6"/>
      <c r="EF569" s="6"/>
      <c r="EG569" s="6"/>
      <c r="EH569" s="6"/>
      <c r="EI569" s="6"/>
      <c r="EJ569" s="6"/>
      <c r="EK569" s="4"/>
      <c r="EL569" s="4"/>
      <c r="EM569" s="4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  <c r="FB569" s="4"/>
      <c r="FC569" s="4"/>
      <c r="FD569" s="4"/>
      <c r="FE569" s="4"/>
      <c r="FF569" s="4"/>
      <c r="FG569" s="4"/>
      <c r="FH569" s="4"/>
      <c r="FI569" s="4"/>
      <c r="FJ569" s="4"/>
      <c r="FK569" s="4"/>
      <c r="FL569" s="4"/>
      <c r="FM569" s="4"/>
      <c r="FN569" s="4"/>
      <c r="FO569" s="4"/>
      <c r="FP569" s="4"/>
      <c r="FQ569" s="4"/>
      <c r="FR569" s="4"/>
      <c r="FS569" s="4"/>
      <c r="FT569" s="4"/>
      <c r="FU569" s="4"/>
      <c r="FV569" s="4"/>
      <c r="FW569" s="4"/>
      <c r="FX569" s="4"/>
      <c r="FY569" s="4"/>
      <c r="FZ569" s="4"/>
      <c r="GA569" s="4"/>
      <c r="GB569" s="4"/>
      <c r="GC569" s="4"/>
      <c r="GD569" s="4"/>
      <c r="GE569" s="4"/>
      <c r="GF569" s="4"/>
    </row>
    <row r="570" spans="1:188" x14ac:dyDescent="0.2">
      <c r="A570" s="7"/>
      <c r="B570" s="7"/>
      <c r="C570" s="7"/>
      <c r="D570" s="7"/>
      <c r="E570" s="7"/>
      <c r="F570" s="7"/>
      <c r="G570" s="4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  <c r="CM570" s="6"/>
      <c r="CN570" s="6"/>
      <c r="CO570" s="6"/>
      <c r="CP570" s="6"/>
      <c r="CQ570" s="6"/>
      <c r="CR570" s="6"/>
      <c r="CS570" s="6"/>
      <c r="CT570" s="6"/>
      <c r="CU570" s="6"/>
      <c r="CV570" s="6"/>
      <c r="CW570" s="6"/>
      <c r="CX570" s="6"/>
      <c r="CY570" s="6"/>
      <c r="CZ570" s="6"/>
      <c r="DA570" s="6"/>
      <c r="DB570" s="6"/>
      <c r="DC570" s="6"/>
      <c r="DD570" s="6"/>
      <c r="DE570" s="6"/>
      <c r="DF570" s="6"/>
      <c r="DG570" s="6"/>
      <c r="DH570" s="6"/>
      <c r="DI570" s="6"/>
      <c r="DJ570" s="6"/>
      <c r="DK570" s="6"/>
      <c r="DL570" s="6"/>
      <c r="DM570" s="6"/>
      <c r="DN570" s="6"/>
      <c r="DO570" s="6"/>
      <c r="DP570" s="6"/>
      <c r="DQ570" s="6"/>
      <c r="DR570" s="6"/>
      <c r="DS570" s="6"/>
      <c r="DT570" s="6"/>
      <c r="DU570" s="6"/>
      <c r="DV570" s="6"/>
      <c r="DW570" s="6"/>
      <c r="DX570" s="6"/>
      <c r="DY570" s="6"/>
      <c r="DZ570" s="6"/>
      <c r="EA570" s="6"/>
      <c r="EB570" s="6"/>
      <c r="EC570" s="6"/>
      <c r="ED570" s="6"/>
      <c r="EE570" s="6"/>
      <c r="EF570" s="6"/>
      <c r="EG570" s="6"/>
      <c r="EH570" s="6"/>
      <c r="EI570" s="6"/>
      <c r="EJ570" s="6"/>
      <c r="EK570" s="4"/>
      <c r="EL570" s="4"/>
      <c r="EM570" s="4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4"/>
      <c r="FF570" s="4"/>
      <c r="FG570" s="4"/>
      <c r="FH570" s="4"/>
      <c r="FI570" s="4"/>
      <c r="FJ570" s="4"/>
      <c r="FK570" s="4"/>
      <c r="FL570" s="4"/>
      <c r="FM570" s="4"/>
      <c r="FN570" s="4"/>
      <c r="FO570" s="4"/>
      <c r="FP570" s="4"/>
      <c r="FQ570" s="4"/>
      <c r="FR570" s="4"/>
      <c r="FS570" s="4"/>
      <c r="FT570" s="4"/>
      <c r="FU570" s="4"/>
      <c r="FV570" s="4"/>
      <c r="FW570" s="4"/>
      <c r="FX570" s="4"/>
      <c r="FY570" s="4"/>
      <c r="FZ570" s="4"/>
      <c r="GA570" s="4"/>
      <c r="GB570" s="4"/>
      <c r="GC570" s="4"/>
      <c r="GD570" s="4"/>
      <c r="GE570" s="4"/>
      <c r="GF570" s="4"/>
    </row>
    <row r="571" spans="1:188" x14ac:dyDescent="0.2">
      <c r="A571" s="7"/>
      <c r="B571" s="7"/>
      <c r="C571" s="7"/>
      <c r="D571" s="7"/>
      <c r="E571" s="7"/>
      <c r="F571" s="7"/>
      <c r="G571" s="4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  <c r="CM571" s="6"/>
      <c r="CN571" s="6"/>
      <c r="CO571" s="6"/>
      <c r="CP571" s="6"/>
      <c r="CQ571" s="6"/>
      <c r="CR571" s="6"/>
      <c r="CS571" s="6"/>
      <c r="CT571" s="6"/>
      <c r="CU571" s="6"/>
      <c r="CV571" s="6"/>
      <c r="CW571" s="6"/>
      <c r="CX571" s="6"/>
      <c r="CY571" s="6"/>
      <c r="CZ571" s="6"/>
      <c r="DA571" s="6"/>
      <c r="DB571" s="6"/>
      <c r="DC571" s="6"/>
      <c r="DD571" s="6"/>
      <c r="DE571" s="6"/>
      <c r="DF571" s="6"/>
      <c r="DG571" s="6"/>
      <c r="DH571" s="6"/>
      <c r="DI571" s="6"/>
      <c r="DJ571" s="6"/>
      <c r="DK571" s="6"/>
      <c r="DL571" s="6"/>
      <c r="DM571" s="6"/>
      <c r="DN571" s="6"/>
      <c r="DO571" s="6"/>
      <c r="DP571" s="6"/>
      <c r="DQ571" s="6"/>
      <c r="DR571" s="6"/>
      <c r="DS571" s="6"/>
      <c r="DT571" s="6"/>
      <c r="DU571" s="6"/>
      <c r="DV571" s="6"/>
      <c r="DW571" s="6"/>
      <c r="DX571" s="6"/>
      <c r="DY571" s="6"/>
      <c r="DZ571" s="6"/>
      <c r="EA571" s="6"/>
      <c r="EB571" s="6"/>
      <c r="EC571" s="6"/>
      <c r="ED571" s="6"/>
      <c r="EE571" s="6"/>
      <c r="EF571" s="6"/>
      <c r="EG571" s="6"/>
      <c r="EH571" s="6"/>
      <c r="EI571" s="6"/>
      <c r="EJ571" s="6"/>
      <c r="EK571" s="4"/>
      <c r="EL571" s="4"/>
      <c r="EM571" s="4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4"/>
      <c r="FC571" s="4"/>
      <c r="FD571" s="4"/>
      <c r="FE571" s="4"/>
      <c r="FF571" s="4"/>
      <c r="FG571" s="4"/>
      <c r="FH571" s="4"/>
      <c r="FI571" s="4"/>
      <c r="FJ571" s="4"/>
      <c r="FK571" s="4"/>
      <c r="FL571" s="4"/>
      <c r="FM571" s="4"/>
      <c r="FN571" s="4"/>
      <c r="FO571" s="4"/>
      <c r="FP571" s="4"/>
      <c r="FQ571" s="4"/>
      <c r="FR571" s="4"/>
      <c r="FS571" s="4"/>
      <c r="FT571" s="4"/>
      <c r="FU571" s="4"/>
      <c r="FV571" s="4"/>
      <c r="FW571" s="4"/>
      <c r="FX571" s="4"/>
      <c r="FY571" s="4"/>
      <c r="FZ571" s="4"/>
      <c r="GA571" s="4"/>
      <c r="GB571" s="4"/>
      <c r="GC571" s="4"/>
      <c r="GD571" s="4"/>
      <c r="GE571" s="4"/>
      <c r="GF571" s="4"/>
    </row>
    <row r="572" spans="1:188" x14ac:dyDescent="0.2">
      <c r="A572" s="7"/>
      <c r="B572" s="7"/>
      <c r="C572" s="7"/>
      <c r="D572" s="7"/>
      <c r="E572" s="7"/>
      <c r="F572" s="7"/>
      <c r="G572" s="4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/>
      <c r="CT572" s="6"/>
      <c r="CU572" s="6"/>
      <c r="CV572" s="6"/>
      <c r="CW572" s="6"/>
      <c r="CX572" s="6"/>
      <c r="CY572" s="6"/>
      <c r="CZ572" s="6"/>
      <c r="DA572" s="6"/>
      <c r="DB572" s="6"/>
      <c r="DC572" s="6"/>
      <c r="DD572" s="6"/>
      <c r="DE572" s="6"/>
      <c r="DF572" s="6"/>
      <c r="DG572" s="6"/>
      <c r="DH572" s="6"/>
      <c r="DI572" s="6"/>
      <c r="DJ572" s="6"/>
      <c r="DK572" s="6"/>
      <c r="DL572" s="6"/>
      <c r="DM572" s="6"/>
      <c r="DN572" s="6"/>
      <c r="DO572" s="6"/>
      <c r="DP572" s="6"/>
      <c r="DQ572" s="6"/>
      <c r="DR572" s="6"/>
      <c r="DS572" s="6"/>
      <c r="DT572" s="6"/>
      <c r="DU572" s="6"/>
      <c r="DV572" s="6"/>
      <c r="DW572" s="6"/>
      <c r="DX572" s="6"/>
      <c r="DY572" s="6"/>
      <c r="DZ572" s="6"/>
      <c r="EA572" s="6"/>
      <c r="EB572" s="6"/>
      <c r="EC572" s="6"/>
      <c r="ED572" s="6"/>
      <c r="EE572" s="6"/>
      <c r="EF572" s="6"/>
      <c r="EG572" s="6"/>
      <c r="EH572" s="6"/>
      <c r="EI572" s="6"/>
      <c r="EJ572" s="6"/>
      <c r="EK572" s="4"/>
      <c r="EL572" s="4"/>
      <c r="EM572" s="4"/>
      <c r="EN572" s="4"/>
      <c r="EO572" s="4"/>
      <c r="EP572" s="4"/>
      <c r="EQ572" s="4"/>
      <c r="ER572" s="4"/>
      <c r="ES572" s="4"/>
      <c r="ET572" s="4"/>
      <c r="EU572" s="4"/>
      <c r="EV572" s="4"/>
      <c r="EW572" s="4"/>
      <c r="EX572" s="4"/>
      <c r="EY572" s="4"/>
      <c r="EZ572" s="4"/>
      <c r="FA572" s="4"/>
      <c r="FB572" s="4"/>
      <c r="FC572" s="4"/>
      <c r="FD572" s="4"/>
      <c r="FE572" s="4"/>
      <c r="FF572" s="4"/>
      <c r="FG572" s="4"/>
      <c r="FH572" s="4"/>
      <c r="FI572" s="4"/>
      <c r="FJ572" s="4"/>
      <c r="FK572" s="4"/>
      <c r="FL572" s="4"/>
      <c r="FM572" s="4"/>
      <c r="FN572" s="4"/>
      <c r="FO572" s="4"/>
      <c r="FP572" s="4"/>
      <c r="FQ572" s="4"/>
      <c r="FR572" s="4"/>
      <c r="FS572" s="4"/>
      <c r="FT572" s="4"/>
      <c r="FU572" s="4"/>
      <c r="FV572" s="4"/>
      <c r="FW572" s="4"/>
      <c r="FX572" s="4"/>
      <c r="FY572" s="4"/>
      <c r="FZ572" s="4"/>
      <c r="GA572" s="4"/>
      <c r="GB572" s="4"/>
      <c r="GC572" s="4"/>
      <c r="GD572" s="4"/>
      <c r="GE572" s="4"/>
      <c r="GF572" s="4"/>
    </row>
    <row r="573" spans="1:188" x14ac:dyDescent="0.2">
      <c r="A573" s="7"/>
      <c r="B573" s="7"/>
      <c r="C573" s="7"/>
      <c r="D573" s="7"/>
      <c r="E573" s="7"/>
      <c r="F573" s="7"/>
      <c r="G573" s="4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  <c r="CM573" s="6"/>
      <c r="CN573" s="6"/>
      <c r="CO573" s="6"/>
      <c r="CP573" s="6"/>
      <c r="CQ573" s="6"/>
      <c r="CR573" s="6"/>
      <c r="CS573" s="6"/>
      <c r="CT573" s="6"/>
      <c r="CU573" s="6"/>
      <c r="CV573" s="6"/>
      <c r="CW573" s="6"/>
      <c r="CX573" s="6"/>
      <c r="CY573" s="6"/>
      <c r="CZ573" s="6"/>
      <c r="DA573" s="6"/>
      <c r="DB573" s="6"/>
      <c r="DC573" s="6"/>
      <c r="DD573" s="6"/>
      <c r="DE573" s="6"/>
      <c r="DF573" s="6"/>
      <c r="DG573" s="6"/>
      <c r="DH573" s="6"/>
      <c r="DI573" s="6"/>
      <c r="DJ573" s="6"/>
      <c r="DK573" s="6"/>
      <c r="DL573" s="6"/>
      <c r="DM573" s="6"/>
      <c r="DN573" s="6"/>
      <c r="DO573" s="6"/>
      <c r="DP573" s="6"/>
      <c r="DQ573" s="6"/>
      <c r="DR573" s="6"/>
      <c r="DS573" s="6"/>
      <c r="DT573" s="6"/>
      <c r="DU573" s="6"/>
      <c r="DV573" s="6"/>
      <c r="DW573" s="6"/>
      <c r="DX573" s="6"/>
      <c r="DY573" s="6"/>
      <c r="DZ573" s="6"/>
      <c r="EA573" s="6"/>
      <c r="EB573" s="6"/>
      <c r="EC573" s="6"/>
      <c r="ED573" s="6"/>
      <c r="EE573" s="6"/>
      <c r="EF573" s="6"/>
      <c r="EG573" s="6"/>
      <c r="EH573" s="6"/>
      <c r="EI573" s="6"/>
      <c r="EJ573" s="6"/>
      <c r="EK573" s="4"/>
      <c r="EL573" s="4"/>
      <c r="EM573" s="4"/>
      <c r="EN573" s="4"/>
      <c r="EO573" s="4"/>
      <c r="EP573" s="4"/>
      <c r="EQ573" s="4"/>
      <c r="ER573" s="4"/>
      <c r="ES573" s="4"/>
      <c r="ET573" s="4"/>
      <c r="EU573" s="4"/>
      <c r="EV573" s="4"/>
      <c r="EW573" s="4"/>
      <c r="EX573" s="4"/>
      <c r="EY573" s="4"/>
      <c r="EZ573" s="4"/>
      <c r="FA573" s="4"/>
      <c r="FB573" s="4"/>
      <c r="FC573" s="4"/>
      <c r="FD573" s="4"/>
      <c r="FE573" s="4"/>
      <c r="FF573" s="4"/>
      <c r="FG573" s="4"/>
      <c r="FH573" s="4"/>
      <c r="FI573" s="4"/>
      <c r="FJ573" s="4"/>
      <c r="FK573" s="4"/>
      <c r="FL573" s="4"/>
      <c r="FM573" s="4"/>
      <c r="FN573" s="4"/>
      <c r="FO573" s="4"/>
      <c r="FP573" s="4"/>
      <c r="FQ573" s="4"/>
      <c r="FR573" s="4"/>
      <c r="FS573" s="4"/>
      <c r="FT573" s="4"/>
      <c r="FU573" s="4"/>
      <c r="FV573" s="4"/>
      <c r="FW573" s="4"/>
      <c r="FX573" s="4"/>
      <c r="FY573" s="4"/>
      <c r="FZ573" s="4"/>
      <c r="GA573" s="4"/>
      <c r="GB573" s="4"/>
      <c r="GC573" s="4"/>
      <c r="GD573" s="4"/>
      <c r="GE573" s="4"/>
      <c r="GF573" s="4"/>
    </row>
    <row r="574" spans="1:188" x14ac:dyDescent="0.2">
      <c r="A574" s="7"/>
      <c r="B574" s="7"/>
      <c r="C574" s="7"/>
      <c r="D574" s="7"/>
      <c r="E574" s="7"/>
      <c r="F574" s="7"/>
      <c r="G574" s="4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  <c r="CU574" s="6"/>
      <c r="CV574" s="6"/>
      <c r="CW574" s="6"/>
      <c r="CX574" s="6"/>
      <c r="CY574" s="6"/>
      <c r="CZ574" s="6"/>
      <c r="DA574" s="6"/>
      <c r="DB574" s="6"/>
      <c r="DC574" s="6"/>
      <c r="DD574" s="6"/>
      <c r="DE574" s="6"/>
      <c r="DF574" s="6"/>
      <c r="DG574" s="6"/>
      <c r="DH574" s="6"/>
      <c r="DI574" s="6"/>
      <c r="DJ574" s="6"/>
      <c r="DK574" s="6"/>
      <c r="DL574" s="6"/>
      <c r="DM574" s="6"/>
      <c r="DN574" s="6"/>
      <c r="DO574" s="6"/>
      <c r="DP574" s="6"/>
      <c r="DQ574" s="6"/>
      <c r="DR574" s="6"/>
      <c r="DS574" s="6"/>
      <c r="DT574" s="6"/>
      <c r="DU574" s="6"/>
      <c r="DV574" s="6"/>
      <c r="DW574" s="6"/>
      <c r="DX574" s="6"/>
      <c r="DY574" s="6"/>
      <c r="DZ574" s="6"/>
      <c r="EA574" s="6"/>
      <c r="EB574" s="6"/>
      <c r="EC574" s="6"/>
      <c r="ED574" s="6"/>
      <c r="EE574" s="6"/>
      <c r="EF574" s="6"/>
      <c r="EG574" s="6"/>
      <c r="EH574" s="6"/>
      <c r="EI574" s="6"/>
      <c r="EJ574" s="6"/>
      <c r="EK574" s="4"/>
      <c r="EL574" s="4"/>
      <c r="EM574" s="4"/>
      <c r="EN574" s="4"/>
      <c r="EO574" s="4"/>
      <c r="EP574" s="4"/>
      <c r="EQ574" s="4"/>
      <c r="ER574" s="4"/>
      <c r="ES574" s="4"/>
      <c r="ET574" s="4"/>
      <c r="EU574" s="4"/>
      <c r="EV574" s="4"/>
      <c r="EW574" s="4"/>
      <c r="EX574" s="4"/>
      <c r="EY574" s="4"/>
      <c r="EZ574" s="4"/>
      <c r="FA574" s="4"/>
      <c r="FB574" s="4"/>
      <c r="FC574" s="4"/>
      <c r="FD574" s="4"/>
      <c r="FE574" s="4"/>
      <c r="FF574" s="4"/>
      <c r="FG574" s="4"/>
      <c r="FH574" s="4"/>
      <c r="FI574" s="4"/>
      <c r="FJ574" s="4"/>
      <c r="FK574" s="4"/>
      <c r="FL574" s="4"/>
      <c r="FM574" s="4"/>
      <c r="FN574" s="4"/>
      <c r="FO574" s="4"/>
      <c r="FP574" s="4"/>
      <c r="FQ574" s="4"/>
      <c r="FR574" s="4"/>
      <c r="FS574" s="4"/>
      <c r="FT574" s="4"/>
      <c r="FU574" s="4"/>
      <c r="FV574" s="4"/>
      <c r="FW574" s="4"/>
      <c r="FX574" s="4"/>
      <c r="FY574" s="4"/>
      <c r="FZ574" s="4"/>
      <c r="GA574" s="4"/>
      <c r="GB574" s="4"/>
      <c r="GC574" s="4"/>
      <c r="GD574" s="4"/>
      <c r="GE574" s="4"/>
      <c r="GF574" s="4"/>
    </row>
    <row r="575" spans="1:188" x14ac:dyDescent="0.2">
      <c r="A575" s="7"/>
      <c r="B575" s="7"/>
      <c r="C575" s="7"/>
      <c r="D575" s="7"/>
      <c r="E575" s="7"/>
      <c r="F575" s="7"/>
      <c r="G575" s="4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CR575" s="6"/>
      <c r="CS575" s="6"/>
      <c r="CT575" s="6"/>
      <c r="CU575" s="6"/>
      <c r="CV575" s="6"/>
      <c r="CW575" s="6"/>
      <c r="CX575" s="6"/>
      <c r="CY575" s="6"/>
      <c r="CZ575" s="6"/>
      <c r="DA575" s="6"/>
      <c r="DB575" s="6"/>
      <c r="DC575" s="6"/>
      <c r="DD575" s="6"/>
      <c r="DE575" s="6"/>
      <c r="DF575" s="6"/>
      <c r="DG575" s="6"/>
      <c r="DH575" s="6"/>
      <c r="DI575" s="6"/>
      <c r="DJ575" s="6"/>
      <c r="DK575" s="6"/>
      <c r="DL575" s="6"/>
      <c r="DM575" s="6"/>
      <c r="DN575" s="6"/>
      <c r="DO575" s="6"/>
      <c r="DP575" s="6"/>
      <c r="DQ575" s="6"/>
      <c r="DR575" s="6"/>
      <c r="DS575" s="6"/>
      <c r="DT575" s="6"/>
      <c r="DU575" s="6"/>
      <c r="DV575" s="6"/>
      <c r="DW575" s="6"/>
      <c r="DX575" s="6"/>
      <c r="DY575" s="6"/>
      <c r="DZ575" s="6"/>
      <c r="EA575" s="6"/>
      <c r="EB575" s="6"/>
      <c r="EC575" s="6"/>
      <c r="ED575" s="6"/>
      <c r="EE575" s="6"/>
      <c r="EF575" s="6"/>
      <c r="EG575" s="6"/>
      <c r="EH575" s="6"/>
      <c r="EI575" s="6"/>
      <c r="EJ575" s="6"/>
      <c r="EK575" s="4"/>
      <c r="EL575" s="4"/>
      <c r="EM575" s="4"/>
      <c r="EN575" s="4"/>
      <c r="EO575" s="4"/>
      <c r="EP575" s="4"/>
      <c r="EQ575" s="4"/>
      <c r="ER575" s="4"/>
      <c r="ES575" s="4"/>
      <c r="ET575" s="4"/>
      <c r="EU575" s="4"/>
      <c r="EV575" s="4"/>
      <c r="EW575" s="4"/>
      <c r="EX575" s="4"/>
      <c r="EY575" s="4"/>
      <c r="EZ575" s="4"/>
      <c r="FA575" s="4"/>
      <c r="FB575" s="4"/>
      <c r="FC575" s="4"/>
      <c r="FD575" s="4"/>
      <c r="FE575" s="4"/>
      <c r="FF575" s="4"/>
      <c r="FG575" s="4"/>
      <c r="FH575" s="4"/>
      <c r="FI575" s="4"/>
      <c r="FJ575" s="4"/>
      <c r="FK575" s="4"/>
      <c r="FL575" s="4"/>
      <c r="FM575" s="4"/>
      <c r="FN575" s="4"/>
      <c r="FO575" s="4"/>
      <c r="FP575" s="4"/>
      <c r="FQ575" s="4"/>
      <c r="FR575" s="4"/>
      <c r="FS575" s="4"/>
      <c r="FT575" s="4"/>
      <c r="FU575" s="4"/>
      <c r="FV575" s="4"/>
      <c r="FW575" s="4"/>
      <c r="FX575" s="4"/>
      <c r="FY575" s="4"/>
      <c r="FZ575" s="4"/>
      <c r="GA575" s="4"/>
      <c r="GB575" s="4"/>
      <c r="GC575" s="4"/>
      <c r="GD575" s="4"/>
      <c r="GE575" s="4"/>
      <c r="GF575" s="4"/>
    </row>
    <row r="576" spans="1:188" x14ac:dyDescent="0.2">
      <c r="A576" s="7"/>
      <c r="B576" s="7"/>
      <c r="C576" s="7"/>
      <c r="D576" s="7"/>
      <c r="E576" s="7"/>
      <c r="F576" s="7"/>
      <c r="G576" s="4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  <c r="CM576" s="6"/>
      <c r="CN576" s="6"/>
      <c r="CO576" s="6"/>
      <c r="CP576" s="6"/>
      <c r="CQ576" s="6"/>
      <c r="CR576" s="6"/>
      <c r="CS576" s="6"/>
      <c r="CT576" s="6"/>
      <c r="CU576" s="6"/>
      <c r="CV576" s="6"/>
      <c r="CW576" s="6"/>
      <c r="CX576" s="6"/>
      <c r="CY576" s="6"/>
      <c r="CZ576" s="6"/>
      <c r="DA576" s="6"/>
      <c r="DB576" s="6"/>
      <c r="DC576" s="6"/>
      <c r="DD576" s="6"/>
      <c r="DE576" s="6"/>
      <c r="DF576" s="6"/>
      <c r="DG576" s="6"/>
      <c r="DH576" s="6"/>
      <c r="DI576" s="6"/>
      <c r="DJ576" s="6"/>
      <c r="DK576" s="6"/>
      <c r="DL576" s="6"/>
      <c r="DM576" s="6"/>
      <c r="DN576" s="6"/>
      <c r="DO576" s="6"/>
      <c r="DP576" s="6"/>
      <c r="DQ576" s="6"/>
      <c r="DR576" s="6"/>
      <c r="DS576" s="6"/>
      <c r="DT576" s="6"/>
      <c r="DU576" s="6"/>
      <c r="DV576" s="6"/>
      <c r="DW576" s="6"/>
      <c r="DX576" s="6"/>
      <c r="DY576" s="6"/>
      <c r="DZ576" s="6"/>
      <c r="EA576" s="6"/>
      <c r="EB576" s="6"/>
      <c r="EC576" s="6"/>
      <c r="ED576" s="6"/>
      <c r="EE576" s="6"/>
      <c r="EF576" s="6"/>
      <c r="EG576" s="6"/>
      <c r="EH576" s="6"/>
      <c r="EI576" s="6"/>
      <c r="EJ576" s="6"/>
      <c r="EK576" s="4"/>
      <c r="EL576" s="4"/>
      <c r="EM576" s="4"/>
      <c r="EN576" s="4"/>
      <c r="EO576" s="4"/>
      <c r="EP576" s="4"/>
      <c r="EQ576" s="4"/>
      <c r="ER576" s="4"/>
      <c r="ES576" s="4"/>
      <c r="ET576" s="4"/>
      <c r="EU576" s="4"/>
      <c r="EV576" s="4"/>
      <c r="EW576" s="4"/>
      <c r="EX576" s="4"/>
      <c r="EY576" s="4"/>
      <c r="EZ576" s="4"/>
      <c r="FA576" s="4"/>
      <c r="FB576" s="4"/>
      <c r="FC576" s="4"/>
      <c r="FD576" s="4"/>
      <c r="FE576" s="4"/>
      <c r="FF576" s="4"/>
      <c r="FG576" s="4"/>
      <c r="FH576" s="4"/>
      <c r="FI576" s="4"/>
      <c r="FJ576" s="4"/>
      <c r="FK576" s="4"/>
      <c r="FL576" s="4"/>
      <c r="FM576" s="4"/>
      <c r="FN576" s="4"/>
      <c r="FO576" s="4"/>
      <c r="FP576" s="4"/>
      <c r="FQ576" s="4"/>
      <c r="FR576" s="4"/>
      <c r="FS576" s="4"/>
      <c r="FT576" s="4"/>
      <c r="FU576" s="4"/>
      <c r="FV576" s="4"/>
      <c r="FW576" s="4"/>
      <c r="FX576" s="4"/>
      <c r="FY576" s="4"/>
      <c r="FZ576" s="4"/>
      <c r="GA576" s="4"/>
      <c r="GB576" s="4"/>
      <c r="GC576" s="4"/>
      <c r="GD576" s="4"/>
      <c r="GE576" s="4"/>
      <c r="GF576" s="4"/>
    </row>
    <row r="577" spans="1:188" x14ac:dyDescent="0.2">
      <c r="A577" s="7"/>
      <c r="B577" s="7"/>
      <c r="C577" s="7"/>
      <c r="D577" s="7"/>
      <c r="E577" s="7"/>
      <c r="F577" s="7"/>
      <c r="G577" s="4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/>
      <c r="CT577" s="6"/>
      <c r="CU577" s="6"/>
      <c r="CV577" s="6"/>
      <c r="CW577" s="6"/>
      <c r="CX577" s="6"/>
      <c r="CY577" s="6"/>
      <c r="CZ577" s="6"/>
      <c r="DA577" s="6"/>
      <c r="DB577" s="6"/>
      <c r="DC577" s="6"/>
      <c r="DD577" s="6"/>
      <c r="DE577" s="6"/>
      <c r="DF577" s="6"/>
      <c r="DG577" s="6"/>
      <c r="DH577" s="6"/>
      <c r="DI577" s="6"/>
      <c r="DJ577" s="6"/>
      <c r="DK577" s="6"/>
      <c r="DL577" s="6"/>
      <c r="DM577" s="6"/>
      <c r="DN577" s="6"/>
      <c r="DO577" s="6"/>
      <c r="DP577" s="6"/>
      <c r="DQ577" s="6"/>
      <c r="DR577" s="6"/>
      <c r="DS577" s="6"/>
      <c r="DT577" s="6"/>
      <c r="DU577" s="6"/>
      <c r="DV577" s="6"/>
      <c r="DW577" s="6"/>
      <c r="DX577" s="6"/>
      <c r="DY577" s="6"/>
      <c r="DZ577" s="6"/>
      <c r="EA577" s="6"/>
      <c r="EB577" s="6"/>
      <c r="EC577" s="6"/>
      <c r="ED577" s="6"/>
      <c r="EE577" s="6"/>
      <c r="EF577" s="6"/>
      <c r="EG577" s="6"/>
      <c r="EH577" s="6"/>
      <c r="EI577" s="6"/>
      <c r="EJ577" s="6"/>
      <c r="EK577" s="4"/>
      <c r="EL577" s="4"/>
      <c r="EM577" s="4"/>
      <c r="EN577" s="4"/>
      <c r="EO577" s="4"/>
      <c r="EP577" s="4"/>
      <c r="EQ577" s="4"/>
      <c r="ER577" s="4"/>
      <c r="ES577" s="4"/>
      <c r="ET577" s="4"/>
      <c r="EU577" s="4"/>
      <c r="EV577" s="4"/>
      <c r="EW577" s="4"/>
      <c r="EX577" s="4"/>
      <c r="EY577" s="4"/>
      <c r="EZ577" s="4"/>
      <c r="FA577" s="4"/>
      <c r="FB577" s="4"/>
      <c r="FC577" s="4"/>
      <c r="FD577" s="4"/>
      <c r="FE577" s="4"/>
      <c r="FF577" s="4"/>
      <c r="FG577" s="4"/>
      <c r="FH577" s="4"/>
      <c r="FI577" s="4"/>
      <c r="FJ577" s="4"/>
      <c r="FK577" s="4"/>
      <c r="FL577" s="4"/>
      <c r="FM577" s="4"/>
      <c r="FN577" s="4"/>
      <c r="FO577" s="4"/>
      <c r="FP577" s="4"/>
      <c r="FQ577" s="4"/>
      <c r="FR577" s="4"/>
      <c r="FS577" s="4"/>
      <c r="FT577" s="4"/>
      <c r="FU577" s="4"/>
      <c r="FV577" s="4"/>
      <c r="FW577" s="4"/>
      <c r="FX577" s="4"/>
      <c r="FY577" s="4"/>
      <c r="FZ577" s="4"/>
      <c r="GA577" s="4"/>
      <c r="GB577" s="4"/>
      <c r="GC577" s="4"/>
      <c r="GD577" s="4"/>
      <c r="GE577" s="4"/>
      <c r="GF577" s="4"/>
    </row>
    <row r="578" spans="1:188" x14ac:dyDescent="0.2">
      <c r="A578" s="7"/>
      <c r="B578" s="7"/>
      <c r="C578" s="7"/>
      <c r="D578" s="7"/>
      <c r="E578" s="7"/>
      <c r="F578" s="7"/>
      <c r="G578" s="4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/>
      <c r="CT578" s="6"/>
      <c r="CU578" s="6"/>
      <c r="CV578" s="6"/>
      <c r="CW578" s="6"/>
      <c r="CX578" s="6"/>
      <c r="CY578" s="6"/>
      <c r="CZ578" s="6"/>
      <c r="DA578" s="6"/>
      <c r="DB578" s="6"/>
      <c r="DC578" s="6"/>
      <c r="DD578" s="6"/>
      <c r="DE578" s="6"/>
      <c r="DF578" s="6"/>
      <c r="DG578" s="6"/>
      <c r="DH578" s="6"/>
      <c r="DI578" s="6"/>
      <c r="DJ578" s="6"/>
      <c r="DK578" s="6"/>
      <c r="DL578" s="6"/>
      <c r="DM578" s="6"/>
      <c r="DN578" s="6"/>
      <c r="DO578" s="6"/>
      <c r="DP578" s="6"/>
      <c r="DQ578" s="6"/>
      <c r="DR578" s="6"/>
      <c r="DS578" s="6"/>
      <c r="DT578" s="6"/>
      <c r="DU578" s="6"/>
      <c r="DV578" s="6"/>
      <c r="DW578" s="6"/>
      <c r="DX578" s="6"/>
      <c r="DY578" s="6"/>
      <c r="DZ578" s="6"/>
      <c r="EA578" s="6"/>
      <c r="EB578" s="6"/>
      <c r="EC578" s="6"/>
      <c r="ED578" s="6"/>
      <c r="EE578" s="6"/>
      <c r="EF578" s="6"/>
      <c r="EG578" s="6"/>
      <c r="EH578" s="6"/>
      <c r="EI578" s="6"/>
      <c r="EJ578" s="6"/>
      <c r="EK578" s="4"/>
      <c r="EL578" s="4"/>
      <c r="EM578" s="4"/>
      <c r="EN578" s="4"/>
      <c r="EO578" s="4"/>
      <c r="EP578" s="4"/>
      <c r="EQ578" s="4"/>
      <c r="ER578" s="4"/>
      <c r="ES578" s="4"/>
      <c r="ET578" s="4"/>
      <c r="EU578" s="4"/>
      <c r="EV578" s="4"/>
      <c r="EW578" s="4"/>
      <c r="EX578" s="4"/>
      <c r="EY578" s="4"/>
      <c r="EZ578" s="4"/>
      <c r="FA578" s="4"/>
      <c r="FB578" s="4"/>
      <c r="FC578" s="4"/>
      <c r="FD578" s="4"/>
      <c r="FE578" s="4"/>
      <c r="FF578" s="4"/>
      <c r="FG578" s="4"/>
      <c r="FH578" s="4"/>
      <c r="FI578" s="4"/>
      <c r="FJ578" s="4"/>
      <c r="FK578" s="4"/>
      <c r="FL578" s="4"/>
      <c r="FM578" s="4"/>
      <c r="FN578" s="4"/>
      <c r="FO578" s="4"/>
      <c r="FP578" s="4"/>
      <c r="FQ578" s="4"/>
      <c r="FR578" s="4"/>
      <c r="FS578" s="4"/>
      <c r="FT578" s="4"/>
      <c r="FU578" s="4"/>
      <c r="FV578" s="4"/>
      <c r="FW578" s="4"/>
      <c r="FX578" s="4"/>
      <c r="FY578" s="4"/>
      <c r="FZ578" s="4"/>
      <c r="GA578" s="4"/>
      <c r="GB578" s="4"/>
      <c r="GC578" s="4"/>
      <c r="GD578" s="4"/>
      <c r="GE578" s="4"/>
      <c r="GF578" s="4"/>
    </row>
    <row r="579" spans="1:188" x14ac:dyDescent="0.2">
      <c r="A579" s="7"/>
      <c r="B579" s="7"/>
      <c r="C579" s="7"/>
      <c r="D579" s="7"/>
      <c r="E579" s="7"/>
      <c r="F579" s="7"/>
      <c r="G579" s="4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  <c r="CV579" s="6"/>
      <c r="CW579" s="6"/>
      <c r="CX579" s="6"/>
      <c r="CY579" s="6"/>
      <c r="CZ579" s="6"/>
      <c r="DA579" s="6"/>
      <c r="DB579" s="6"/>
      <c r="DC579" s="6"/>
      <c r="DD579" s="6"/>
      <c r="DE579" s="6"/>
      <c r="DF579" s="6"/>
      <c r="DG579" s="6"/>
      <c r="DH579" s="6"/>
      <c r="DI579" s="6"/>
      <c r="DJ579" s="6"/>
      <c r="DK579" s="6"/>
      <c r="DL579" s="6"/>
      <c r="DM579" s="6"/>
      <c r="DN579" s="6"/>
      <c r="DO579" s="6"/>
      <c r="DP579" s="6"/>
      <c r="DQ579" s="6"/>
      <c r="DR579" s="6"/>
      <c r="DS579" s="6"/>
      <c r="DT579" s="6"/>
      <c r="DU579" s="6"/>
      <c r="DV579" s="6"/>
      <c r="DW579" s="6"/>
      <c r="DX579" s="6"/>
      <c r="DY579" s="6"/>
      <c r="DZ579" s="6"/>
      <c r="EA579" s="6"/>
      <c r="EB579" s="6"/>
      <c r="EC579" s="6"/>
      <c r="ED579" s="6"/>
      <c r="EE579" s="6"/>
      <c r="EF579" s="6"/>
      <c r="EG579" s="6"/>
      <c r="EH579" s="6"/>
      <c r="EI579" s="6"/>
      <c r="EJ579" s="6"/>
      <c r="EK579" s="4"/>
      <c r="EL579" s="4"/>
      <c r="EM579" s="4"/>
      <c r="EN579" s="4"/>
      <c r="EO579" s="4"/>
      <c r="EP579" s="4"/>
      <c r="EQ579" s="4"/>
      <c r="ER579" s="4"/>
      <c r="ES579" s="4"/>
      <c r="ET579" s="4"/>
      <c r="EU579" s="4"/>
      <c r="EV579" s="4"/>
      <c r="EW579" s="4"/>
      <c r="EX579" s="4"/>
      <c r="EY579" s="4"/>
      <c r="EZ579" s="4"/>
      <c r="FA579" s="4"/>
      <c r="FB579" s="4"/>
      <c r="FC579" s="4"/>
      <c r="FD579" s="4"/>
      <c r="FE579" s="4"/>
      <c r="FF579" s="4"/>
      <c r="FG579" s="4"/>
      <c r="FH579" s="4"/>
      <c r="FI579" s="4"/>
      <c r="FJ579" s="4"/>
      <c r="FK579" s="4"/>
      <c r="FL579" s="4"/>
      <c r="FM579" s="4"/>
      <c r="FN579" s="4"/>
      <c r="FO579" s="4"/>
      <c r="FP579" s="4"/>
      <c r="FQ579" s="4"/>
      <c r="FR579" s="4"/>
      <c r="FS579" s="4"/>
      <c r="FT579" s="4"/>
      <c r="FU579" s="4"/>
      <c r="FV579" s="4"/>
      <c r="FW579" s="4"/>
      <c r="FX579" s="4"/>
      <c r="FY579" s="4"/>
      <c r="FZ579" s="4"/>
      <c r="GA579" s="4"/>
      <c r="GB579" s="4"/>
      <c r="GC579" s="4"/>
      <c r="GD579" s="4"/>
      <c r="GE579" s="4"/>
      <c r="GF579" s="4"/>
    </row>
    <row r="580" spans="1:188" x14ac:dyDescent="0.2">
      <c r="A580" s="7"/>
      <c r="B580" s="7"/>
      <c r="C580" s="7"/>
      <c r="D580" s="7"/>
      <c r="E580" s="7"/>
      <c r="F580" s="7"/>
      <c r="G580" s="4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  <c r="DC580" s="6"/>
      <c r="DD580" s="6"/>
      <c r="DE580" s="6"/>
      <c r="DF580" s="6"/>
      <c r="DG580" s="6"/>
      <c r="DH580" s="6"/>
      <c r="DI580" s="6"/>
      <c r="DJ580" s="6"/>
      <c r="DK580" s="6"/>
      <c r="DL580" s="6"/>
      <c r="DM580" s="6"/>
      <c r="DN580" s="6"/>
      <c r="DO580" s="6"/>
      <c r="DP580" s="6"/>
      <c r="DQ580" s="6"/>
      <c r="DR580" s="6"/>
      <c r="DS580" s="6"/>
      <c r="DT580" s="6"/>
      <c r="DU580" s="6"/>
      <c r="DV580" s="6"/>
      <c r="DW580" s="6"/>
      <c r="DX580" s="6"/>
      <c r="DY580" s="6"/>
      <c r="DZ580" s="6"/>
      <c r="EA580" s="6"/>
      <c r="EB580" s="6"/>
      <c r="EC580" s="6"/>
      <c r="ED580" s="6"/>
      <c r="EE580" s="6"/>
      <c r="EF580" s="6"/>
      <c r="EG580" s="6"/>
      <c r="EH580" s="6"/>
      <c r="EI580" s="6"/>
      <c r="EJ580" s="6"/>
      <c r="EK580" s="4"/>
      <c r="EL580" s="4"/>
      <c r="EM580" s="4"/>
      <c r="EN580" s="4"/>
      <c r="EO580" s="4"/>
      <c r="EP580" s="4"/>
      <c r="EQ580" s="4"/>
      <c r="ER580" s="4"/>
      <c r="ES580" s="4"/>
      <c r="ET580" s="4"/>
      <c r="EU580" s="4"/>
      <c r="EV580" s="4"/>
      <c r="EW580" s="4"/>
      <c r="EX580" s="4"/>
      <c r="EY580" s="4"/>
      <c r="EZ580" s="4"/>
      <c r="FA580" s="4"/>
      <c r="FB580" s="4"/>
      <c r="FC580" s="4"/>
      <c r="FD580" s="4"/>
      <c r="FE580" s="4"/>
      <c r="FF580" s="4"/>
      <c r="FG580" s="4"/>
      <c r="FH580" s="4"/>
      <c r="FI580" s="4"/>
      <c r="FJ580" s="4"/>
      <c r="FK580" s="4"/>
      <c r="FL580" s="4"/>
      <c r="FM580" s="4"/>
      <c r="FN580" s="4"/>
      <c r="FO580" s="4"/>
      <c r="FP580" s="4"/>
      <c r="FQ580" s="4"/>
      <c r="FR580" s="4"/>
      <c r="FS580" s="4"/>
      <c r="FT580" s="4"/>
      <c r="FU580" s="4"/>
      <c r="FV580" s="4"/>
      <c r="FW580" s="4"/>
      <c r="FX580" s="4"/>
      <c r="FY580" s="4"/>
      <c r="FZ580" s="4"/>
      <c r="GA580" s="4"/>
      <c r="GB580" s="4"/>
      <c r="GC580" s="4"/>
      <c r="GD580" s="4"/>
      <c r="GE580" s="4"/>
      <c r="GF580" s="4"/>
    </row>
    <row r="581" spans="1:188" x14ac:dyDescent="0.2">
      <c r="A581" s="7"/>
      <c r="B581" s="7"/>
      <c r="C581" s="7"/>
      <c r="D581" s="7"/>
      <c r="E581" s="7"/>
      <c r="F581" s="7"/>
      <c r="G581" s="4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  <c r="DC581" s="6"/>
      <c r="DD581" s="6"/>
      <c r="DE581" s="6"/>
      <c r="DF581" s="6"/>
      <c r="DG581" s="6"/>
      <c r="DH581" s="6"/>
      <c r="DI581" s="6"/>
      <c r="DJ581" s="6"/>
      <c r="DK581" s="6"/>
      <c r="DL581" s="6"/>
      <c r="DM581" s="6"/>
      <c r="DN581" s="6"/>
      <c r="DO581" s="6"/>
      <c r="DP581" s="6"/>
      <c r="DQ581" s="6"/>
      <c r="DR581" s="6"/>
      <c r="DS581" s="6"/>
      <c r="DT581" s="6"/>
      <c r="DU581" s="6"/>
      <c r="DV581" s="6"/>
      <c r="DW581" s="6"/>
      <c r="DX581" s="6"/>
      <c r="DY581" s="6"/>
      <c r="DZ581" s="6"/>
      <c r="EA581" s="6"/>
      <c r="EB581" s="6"/>
      <c r="EC581" s="6"/>
      <c r="ED581" s="6"/>
      <c r="EE581" s="6"/>
      <c r="EF581" s="6"/>
      <c r="EG581" s="6"/>
      <c r="EH581" s="6"/>
      <c r="EI581" s="6"/>
      <c r="EJ581" s="6"/>
      <c r="EK581" s="4"/>
      <c r="EL581" s="4"/>
      <c r="EM581" s="4"/>
      <c r="EN581" s="4"/>
      <c r="EO581" s="4"/>
      <c r="EP581" s="4"/>
      <c r="EQ581" s="4"/>
      <c r="ER581" s="4"/>
      <c r="ES581" s="4"/>
      <c r="ET581" s="4"/>
      <c r="EU581" s="4"/>
      <c r="EV581" s="4"/>
      <c r="EW581" s="4"/>
      <c r="EX581" s="4"/>
      <c r="EY581" s="4"/>
      <c r="EZ581" s="4"/>
      <c r="FA581" s="4"/>
      <c r="FB581" s="4"/>
      <c r="FC581" s="4"/>
      <c r="FD581" s="4"/>
      <c r="FE581" s="4"/>
      <c r="FF581" s="4"/>
      <c r="FG581" s="4"/>
      <c r="FH581" s="4"/>
      <c r="FI581" s="4"/>
      <c r="FJ581" s="4"/>
      <c r="FK581" s="4"/>
      <c r="FL581" s="4"/>
      <c r="FM581" s="4"/>
      <c r="FN581" s="4"/>
      <c r="FO581" s="4"/>
      <c r="FP581" s="4"/>
      <c r="FQ581" s="4"/>
      <c r="FR581" s="4"/>
      <c r="FS581" s="4"/>
      <c r="FT581" s="4"/>
      <c r="FU581" s="4"/>
      <c r="FV581" s="4"/>
      <c r="FW581" s="4"/>
      <c r="FX581" s="4"/>
      <c r="FY581" s="4"/>
      <c r="FZ581" s="4"/>
      <c r="GA581" s="4"/>
      <c r="GB581" s="4"/>
      <c r="GC581" s="4"/>
      <c r="GD581" s="4"/>
      <c r="GE581" s="4"/>
      <c r="GF581" s="4"/>
    </row>
    <row r="582" spans="1:188" x14ac:dyDescent="0.2">
      <c r="A582" s="7"/>
      <c r="B582" s="7"/>
      <c r="C582" s="7"/>
      <c r="D582" s="7"/>
      <c r="E582" s="7"/>
      <c r="F582" s="7"/>
      <c r="G582" s="4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/>
      <c r="CT582" s="6"/>
      <c r="CU582" s="6"/>
      <c r="CV582" s="6"/>
      <c r="CW582" s="6"/>
      <c r="CX582" s="6"/>
      <c r="CY582" s="6"/>
      <c r="CZ582" s="6"/>
      <c r="DA582" s="6"/>
      <c r="DB582" s="6"/>
      <c r="DC582" s="6"/>
      <c r="DD582" s="6"/>
      <c r="DE582" s="6"/>
      <c r="DF582" s="6"/>
      <c r="DG582" s="6"/>
      <c r="DH582" s="6"/>
      <c r="DI582" s="6"/>
      <c r="DJ582" s="6"/>
      <c r="DK582" s="6"/>
      <c r="DL582" s="6"/>
      <c r="DM582" s="6"/>
      <c r="DN582" s="6"/>
      <c r="DO582" s="6"/>
      <c r="DP582" s="6"/>
      <c r="DQ582" s="6"/>
      <c r="DR582" s="6"/>
      <c r="DS582" s="6"/>
      <c r="DT582" s="6"/>
      <c r="DU582" s="6"/>
      <c r="DV582" s="6"/>
      <c r="DW582" s="6"/>
      <c r="DX582" s="6"/>
      <c r="DY582" s="6"/>
      <c r="DZ582" s="6"/>
      <c r="EA582" s="6"/>
      <c r="EB582" s="6"/>
      <c r="EC582" s="6"/>
      <c r="ED582" s="6"/>
      <c r="EE582" s="6"/>
      <c r="EF582" s="6"/>
      <c r="EG582" s="6"/>
      <c r="EH582" s="6"/>
      <c r="EI582" s="6"/>
      <c r="EJ582" s="6"/>
      <c r="EK582" s="4"/>
      <c r="EL582" s="4"/>
      <c r="EM582" s="4"/>
      <c r="EN582" s="4"/>
      <c r="EO582" s="4"/>
      <c r="EP582" s="4"/>
      <c r="EQ582" s="4"/>
      <c r="ER582" s="4"/>
      <c r="ES582" s="4"/>
      <c r="ET582" s="4"/>
      <c r="EU582" s="4"/>
      <c r="EV582" s="4"/>
      <c r="EW582" s="4"/>
      <c r="EX582" s="4"/>
      <c r="EY582" s="4"/>
      <c r="EZ582" s="4"/>
      <c r="FA582" s="4"/>
      <c r="FB582" s="4"/>
      <c r="FC582" s="4"/>
      <c r="FD582" s="4"/>
      <c r="FE582" s="4"/>
      <c r="FF582" s="4"/>
      <c r="FG582" s="4"/>
      <c r="FH582" s="4"/>
      <c r="FI582" s="4"/>
      <c r="FJ582" s="4"/>
      <c r="FK582" s="4"/>
      <c r="FL582" s="4"/>
      <c r="FM582" s="4"/>
      <c r="FN582" s="4"/>
      <c r="FO582" s="4"/>
      <c r="FP582" s="4"/>
      <c r="FQ582" s="4"/>
      <c r="FR582" s="4"/>
      <c r="FS582" s="4"/>
      <c r="FT582" s="4"/>
      <c r="FU582" s="4"/>
      <c r="FV582" s="4"/>
      <c r="FW582" s="4"/>
      <c r="FX582" s="4"/>
      <c r="FY582" s="4"/>
      <c r="FZ582" s="4"/>
      <c r="GA582" s="4"/>
      <c r="GB582" s="4"/>
      <c r="GC582" s="4"/>
      <c r="GD582" s="4"/>
      <c r="GE582" s="4"/>
      <c r="GF582" s="4"/>
    </row>
    <row r="583" spans="1:188" x14ac:dyDescent="0.2">
      <c r="A583" s="7"/>
      <c r="B583" s="7"/>
      <c r="C583" s="7"/>
      <c r="D583" s="7"/>
      <c r="E583" s="7"/>
      <c r="F583" s="7"/>
      <c r="G583" s="4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/>
      <c r="CT583" s="6"/>
      <c r="CU583" s="6"/>
      <c r="CV583" s="6"/>
      <c r="CW583" s="6"/>
      <c r="CX583" s="6"/>
      <c r="CY583" s="6"/>
      <c r="CZ583" s="6"/>
      <c r="DA583" s="6"/>
      <c r="DB583" s="6"/>
      <c r="DC583" s="6"/>
      <c r="DD583" s="6"/>
      <c r="DE583" s="6"/>
      <c r="DF583" s="6"/>
      <c r="DG583" s="6"/>
      <c r="DH583" s="6"/>
      <c r="DI583" s="6"/>
      <c r="DJ583" s="6"/>
      <c r="DK583" s="6"/>
      <c r="DL583" s="6"/>
      <c r="DM583" s="6"/>
      <c r="DN583" s="6"/>
      <c r="DO583" s="6"/>
      <c r="DP583" s="6"/>
      <c r="DQ583" s="6"/>
      <c r="DR583" s="6"/>
      <c r="DS583" s="6"/>
      <c r="DT583" s="6"/>
      <c r="DU583" s="6"/>
      <c r="DV583" s="6"/>
      <c r="DW583" s="6"/>
      <c r="DX583" s="6"/>
      <c r="DY583" s="6"/>
      <c r="DZ583" s="6"/>
      <c r="EA583" s="6"/>
      <c r="EB583" s="6"/>
      <c r="EC583" s="6"/>
      <c r="ED583" s="6"/>
      <c r="EE583" s="6"/>
      <c r="EF583" s="6"/>
      <c r="EG583" s="6"/>
      <c r="EH583" s="6"/>
      <c r="EI583" s="6"/>
      <c r="EJ583" s="6"/>
      <c r="EK583" s="4"/>
      <c r="EL583" s="4"/>
      <c r="EM583" s="4"/>
      <c r="EN583" s="4"/>
      <c r="EO583" s="4"/>
      <c r="EP583" s="4"/>
      <c r="EQ583" s="4"/>
      <c r="ER583" s="4"/>
      <c r="ES583" s="4"/>
      <c r="ET583" s="4"/>
      <c r="EU583" s="4"/>
      <c r="EV583" s="4"/>
      <c r="EW583" s="4"/>
      <c r="EX583" s="4"/>
      <c r="EY583" s="4"/>
      <c r="EZ583" s="4"/>
      <c r="FA583" s="4"/>
      <c r="FB583" s="4"/>
      <c r="FC583" s="4"/>
      <c r="FD583" s="4"/>
      <c r="FE583" s="4"/>
      <c r="FF583" s="4"/>
      <c r="FG583" s="4"/>
      <c r="FH583" s="4"/>
      <c r="FI583" s="4"/>
      <c r="FJ583" s="4"/>
      <c r="FK583" s="4"/>
      <c r="FL583" s="4"/>
      <c r="FM583" s="4"/>
      <c r="FN583" s="4"/>
      <c r="FO583" s="4"/>
      <c r="FP583" s="4"/>
      <c r="FQ583" s="4"/>
      <c r="FR583" s="4"/>
      <c r="FS583" s="4"/>
      <c r="FT583" s="4"/>
      <c r="FU583" s="4"/>
      <c r="FV583" s="4"/>
      <c r="FW583" s="4"/>
      <c r="FX583" s="4"/>
      <c r="FY583" s="4"/>
      <c r="FZ583" s="4"/>
      <c r="GA583" s="4"/>
      <c r="GB583" s="4"/>
      <c r="GC583" s="4"/>
      <c r="GD583" s="4"/>
      <c r="GE583" s="4"/>
      <c r="GF583" s="4"/>
    </row>
    <row r="584" spans="1:188" x14ac:dyDescent="0.2">
      <c r="A584" s="7"/>
      <c r="B584" s="7"/>
      <c r="C584" s="7"/>
      <c r="D584" s="7"/>
      <c r="E584" s="7"/>
      <c r="F584" s="7"/>
      <c r="G584" s="4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/>
      <c r="CT584" s="6"/>
      <c r="CU584" s="6"/>
      <c r="CV584" s="6"/>
      <c r="CW584" s="6"/>
      <c r="CX584" s="6"/>
      <c r="CY584" s="6"/>
      <c r="CZ584" s="6"/>
      <c r="DA584" s="6"/>
      <c r="DB584" s="6"/>
      <c r="DC584" s="6"/>
      <c r="DD584" s="6"/>
      <c r="DE584" s="6"/>
      <c r="DF584" s="6"/>
      <c r="DG584" s="6"/>
      <c r="DH584" s="6"/>
      <c r="DI584" s="6"/>
      <c r="DJ584" s="6"/>
      <c r="DK584" s="6"/>
      <c r="DL584" s="6"/>
      <c r="DM584" s="6"/>
      <c r="DN584" s="6"/>
      <c r="DO584" s="6"/>
      <c r="DP584" s="6"/>
      <c r="DQ584" s="6"/>
      <c r="DR584" s="6"/>
      <c r="DS584" s="6"/>
      <c r="DT584" s="6"/>
      <c r="DU584" s="6"/>
      <c r="DV584" s="6"/>
      <c r="DW584" s="6"/>
      <c r="DX584" s="6"/>
      <c r="DY584" s="6"/>
      <c r="DZ584" s="6"/>
      <c r="EA584" s="6"/>
      <c r="EB584" s="6"/>
      <c r="EC584" s="6"/>
      <c r="ED584" s="6"/>
      <c r="EE584" s="6"/>
      <c r="EF584" s="6"/>
      <c r="EG584" s="6"/>
      <c r="EH584" s="6"/>
      <c r="EI584" s="6"/>
      <c r="EJ584" s="6"/>
      <c r="EK584" s="4"/>
      <c r="EL584" s="4"/>
      <c r="EM584" s="4"/>
      <c r="EN584" s="4"/>
      <c r="EO584" s="4"/>
      <c r="EP584" s="4"/>
      <c r="EQ584" s="4"/>
      <c r="ER584" s="4"/>
      <c r="ES584" s="4"/>
      <c r="ET584" s="4"/>
      <c r="EU584" s="4"/>
      <c r="EV584" s="4"/>
      <c r="EW584" s="4"/>
      <c r="EX584" s="4"/>
      <c r="EY584" s="4"/>
      <c r="EZ584" s="4"/>
      <c r="FA584" s="4"/>
      <c r="FB584" s="4"/>
      <c r="FC584" s="4"/>
      <c r="FD584" s="4"/>
      <c r="FE584" s="4"/>
      <c r="FF584" s="4"/>
      <c r="FG584" s="4"/>
      <c r="FH584" s="4"/>
      <c r="FI584" s="4"/>
      <c r="FJ584" s="4"/>
      <c r="FK584" s="4"/>
      <c r="FL584" s="4"/>
      <c r="FM584" s="4"/>
      <c r="FN584" s="4"/>
      <c r="FO584" s="4"/>
      <c r="FP584" s="4"/>
      <c r="FQ584" s="4"/>
      <c r="FR584" s="4"/>
      <c r="FS584" s="4"/>
      <c r="FT584" s="4"/>
      <c r="FU584" s="4"/>
      <c r="FV584" s="4"/>
      <c r="FW584" s="4"/>
      <c r="FX584" s="4"/>
      <c r="FY584" s="4"/>
      <c r="FZ584" s="4"/>
      <c r="GA584" s="4"/>
      <c r="GB584" s="4"/>
      <c r="GC584" s="4"/>
      <c r="GD584" s="4"/>
      <c r="GE584" s="4"/>
      <c r="GF584" s="4"/>
    </row>
    <row r="585" spans="1:188" x14ac:dyDescent="0.2">
      <c r="A585" s="7"/>
      <c r="B585" s="7"/>
      <c r="C585" s="7"/>
      <c r="D585" s="7"/>
      <c r="E585" s="7"/>
      <c r="F585" s="7"/>
      <c r="G585" s="4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  <c r="CU585" s="6"/>
      <c r="CV585" s="6"/>
      <c r="CW585" s="6"/>
      <c r="CX585" s="6"/>
      <c r="CY585" s="6"/>
      <c r="CZ585" s="6"/>
      <c r="DA585" s="6"/>
      <c r="DB585" s="6"/>
      <c r="DC585" s="6"/>
      <c r="DD585" s="6"/>
      <c r="DE585" s="6"/>
      <c r="DF585" s="6"/>
      <c r="DG585" s="6"/>
      <c r="DH585" s="6"/>
      <c r="DI585" s="6"/>
      <c r="DJ585" s="6"/>
      <c r="DK585" s="6"/>
      <c r="DL585" s="6"/>
      <c r="DM585" s="6"/>
      <c r="DN585" s="6"/>
      <c r="DO585" s="6"/>
      <c r="DP585" s="6"/>
      <c r="DQ585" s="6"/>
      <c r="DR585" s="6"/>
      <c r="DS585" s="6"/>
      <c r="DT585" s="6"/>
      <c r="DU585" s="6"/>
      <c r="DV585" s="6"/>
      <c r="DW585" s="6"/>
      <c r="DX585" s="6"/>
      <c r="DY585" s="6"/>
      <c r="DZ585" s="6"/>
      <c r="EA585" s="6"/>
      <c r="EB585" s="6"/>
      <c r="EC585" s="6"/>
      <c r="ED585" s="6"/>
      <c r="EE585" s="6"/>
      <c r="EF585" s="6"/>
      <c r="EG585" s="6"/>
      <c r="EH585" s="6"/>
      <c r="EI585" s="6"/>
      <c r="EJ585" s="6"/>
      <c r="EK585" s="4"/>
      <c r="EL585" s="4"/>
      <c r="EM585" s="4"/>
      <c r="EN585" s="4"/>
      <c r="EO585" s="4"/>
      <c r="EP585" s="4"/>
      <c r="EQ585" s="4"/>
      <c r="ER585" s="4"/>
      <c r="ES585" s="4"/>
      <c r="ET585" s="4"/>
      <c r="EU585" s="4"/>
      <c r="EV585" s="4"/>
      <c r="EW585" s="4"/>
      <c r="EX585" s="4"/>
      <c r="EY585" s="4"/>
      <c r="EZ585" s="4"/>
      <c r="FA585" s="4"/>
      <c r="FB585" s="4"/>
      <c r="FC585" s="4"/>
      <c r="FD585" s="4"/>
      <c r="FE585" s="4"/>
      <c r="FF585" s="4"/>
      <c r="FG585" s="4"/>
      <c r="FH585" s="4"/>
      <c r="FI585" s="4"/>
      <c r="FJ585" s="4"/>
      <c r="FK585" s="4"/>
      <c r="FL585" s="4"/>
      <c r="FM585" s="4"/>
      <c r="FN585" s="4"/>
      <c r="FO585" s="4"/>
      <c r="FP585" s="4"/>
      <c r="FQ585" s="4"/>
      <c r="FR585" s="4"/>
      <c r="FS585" s="4"/>
      <c r="FT585" s="4"/>
      <c r="FU585" s="4"/>
      <c r="FV585" s="4"/>
      <c r="FW585" s="4"/>
      <c r="FX585" s="4"/>
      <c r="FY585" s="4"/>
      <c r="FZ585" s="4"/>
      <c r="GA585" s="4"/>
      <c r="GB585" s="4"/>
      <c r="GC585" s="4"/>
      <c r="GD585" s="4"/>
      <c r="GE585" s="4"/>
      <c r="GF585" s="4"/>
    </row>
    <row r="586" spans="1:188" x14ac:dyDescent="0.2">
      <c r="A586" s="7"/>
      <c r="B586" s="7"/>
      <c r="C586" s="7"/>
      <c r="D586" s="7"/>
      <c r="E586" s="7"/>
      <c r="F586" s="7"/>
      <c r="G586" s="4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/>
      <c r="CT586" s="6"/>
      <c r="CU586" s="6"/>
      <c r="CV586" s="6"/>
      <c r="CW586" s="6"/>
      <c r="CX586" s="6"/>
      <c r="CY586" s="6"/>
      <c r="CZ586" s="6"/>
      <c r="DA586" s="6"/>
      <c r="DB586" s="6"/>
      <c r="DC586" s="6"/>
      <c r="DD586" s="6"/>
      <c r="DE586" s="6"/>
      <c r="DF586" s="6"/>
      <c r="DG586" s="6"/>
      <c r="DH586" s="6"/>
      <c r="DI586" s="6"/>
      <c r="DJ586" s="6"/>
      <c r="DK586" s="6"/>
      <c r="DL586" s="6"/>
      <c r="DM586" s="6"/>
      <c r="DN586" s="6"/>
      <c r="DO586" s="6"/>
      <c r="DP586" s="6"/>
      <c r="DQ586" s="6"/>
      <c r="DR586" s="6"/>
      <c r="DS586" s="6"/>
      <c r="DT586" s="6"/>
      <c r="DU586" s="6"/>
      <c r="DV586" s="6"/>
      <c r="DW586" s="6"/>
      <c r="DX586" s="6"/>
      <c r="DY586" s="6"/>
      <c r="DZ586" s="6"/>
      <c r="EA586" s="6"/>
      <c r="EB586" s="6"/>
      <c r="EC586" s="6"/>
      <c r="ED586" s="6"/>
      <c r="EE586" s="6"/>
      <c r="EF586" s="6"/>
      <c r="EG586" s="6"/>
      <c r="EH586" s="6"/>
      <c r="EI586" s="6"/>
      <c r="EJ586" s="6"/>
      <c r="EK586" s="4"/>
      <c r="EL586" s="4"/>
      <c r="EM586" s="4"/>
      <c r="EN586" s="4"/>
      <c r="EO586" s="4"/>
      <c r="EP586" s="4"/>
      <c r="EQ586" s="4"/>
      <c r="ER586" s="4"/>
      <c r="ES586" s="4"/>
      <c r="ET586" s="4"/>
      <c r="EU586" s="4"/>
      <c r="EV586" s="4"/>
      <c r="EW586" s="4"/>
      <c r="EX586" s="4"/>
      <c r="EY586" s="4"/>
      <c r="EZ586" s="4"/>
      <c r="FA586" s="4"/>
      <c r="FB586" s="4"/>
      <c r="FC586" s="4"/>
      <c r="FD586" s="4"/>
      <c r="FE586" s="4"/>
      <c r="FF586" s="4"/>
      <c r="FG586" s="4"/>
      <c r="FH586" s="4"/>
      <c r="FI586" s="4"/>
      <c r="FJ586" s="4"/>
      <c r="FK586" s="4"/>
      <c r="FL586" s="4"/>
      <c r="FM586" s="4"/>
      <c r="FN586" s="4"/>
      <c r="FO586" s="4"/>
      <c r="FP586" s="4"/>
      <c r="FQ586" s="4"/>
      <c r="FR586" s="4"/>
      <c r="FS586" s="4"/>
      <c r="FT586" s="4"/>
      <c r="FU586" s="4"/>
      <c r="FV586" s="4"/>
      <c r="FW586" s="4"/>
      <c r="FX586" s="4"/>
      <c r="FY586" s="4"/>
      <c r="FZ586" s="4"/>
      <c r="GA586" s="4"/>
      <c r="GB586" s="4"/>
      <c r="GC586" s="4"/>
      <c r="GD586" s="4"/>
      <c r="GE586" s="4"/>
      <c r="GF586" s="4"/>
    </row>
    <row r="587" spans="1:188" x14ac:dyDescent="0.2">
      <c r="A587" s="7"/>
      <c r="B587" s="7"/>
      <c r="C587" s="7"/>
      <c r="D587" s="7"/>
      <c r="E587" s="7"/>
      <c r="F587" s="7"/>
      <c r="G587" s="4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  <c r="CM587" s="6"/>
      <c r="CN587" s="6"/>
      <c r="CO587" s="6"/>
      <c r="CP587" s="6"/>
      <c r="CQ587" s="6"/>
      <c r="CR587" s="6"/>
      <c r="CS587" s="6"/>
      <c r="CT587" s="6"/>
      <c r="CU587" s="6"/>
      <c r="CV587" s="6"/>
      <c r="CW587" s="6"/>
      <c r="CX587" s="6"/>
      <c r="CY587" s="6"/>
      <c r="CZ587" s="6"/>
      <c r="DA587" s="6"/>
      <c r="DB587" s="6"/>
      <c r="DC587" s="6"/>
      <c r="DD587" s="6"/>
      <c r="DE587" s="6"/>
      <c r="DF587" s="6"/>
      <c r="DG587" s="6"/>
      <c r="DH587" s="6"/>
      <c r="DI587" s="6"/>
      <c r="DJ587" s="6"/>
      <c r="DK587" s="6"/>
      <c r="DL587" s="6"/>
      <c r="DM587" s="6"/>
      <c r="DN587" s="6"/>
      <c r="DO587" s="6"/>
      <c r="DP587" s="6"/>
      <c r="DQ587" s="6"/>
      <c r="DR587" s="6"/>
      <c r="DS587" s="6"/>
      <c r="DT587" s="6"/>
      <c r="DU587" s="6"/>
      <c r="DV587" s="6"/>
      <c r="DW587" s="6"/>
      <c r="DX587" s="6"/>
      <c r="DY587" s="6"/>
      <c r="DZ587" s="6"/>
      <c r="EA587" s="6"/>
      <c r="EB587" s="6"/>
      <c r="EC587" s="6"/>
      <c r="ED587" s="6"/>
      <c r="EE587" s="6"/>
      <c r="EF587" s="6"/>
      <c r="EG587" s="6"/>
      <c r="EH587" s="6"/>
      <c r="EI587" s="6"/>
      <c r="EJ587" s="6"/>
      <c r="EK587" s="4"/>
      <c r="EL587" s="4"/>
      <c r="EM587" s="4"/>
      <c r="EN587" s="4"/>
      <c r="EO587" s="4"/>
      <c r="EP587" s="4"/>
      <c r="EQ587" s="4"/>
      <c r="ER587" s="4"/>
      <c r="ES587" s="4"/>
      <c r="ET587" s="4"/>
      <c r="EU587" s="4"/>
      <c r="EV587" s="4"/>
      <c r="EW587" s="4"/>
      <c r="EX587" s="4"/>
      <c r="EY587" s="4"/>
      <c r="EZ587" s="4"/>
      <c r="FA587" s="4"/>
      <c r="FB587" s="4"/>
      <c r="FC587" s="4"/>
      <c r="FD587" s="4"/>
      <c r="FE587" s="4"/>
      <c r="FF587" s="4"/>
      <c r="FG587" s="4"/>
      <c r="FH587" s="4"/>
      <c r="FI587" s="4"/>
      <c r="FJ587" s="4"/>
      <c r="FK587" s="4"/>
      <c r="FL587" s="4"/>
      <c r="FM587" s="4"/>
      <c r="FN587" s="4"/>
      <c r="FO587" s="4"/>
      <c r="FP587" s="4"/>
      <c r="FQ587" s="4"/>
      <c r="FR587" s="4"/>
      <c r="FS587" s="4"/>
      <c r="FT587" s="4"/>
      <c r="FU587" s="4"/>
      <c r="FV587" s="4"/>
      <c r="FW587" s="4"/>
      <c r="FX587" s="4"/>
      <c r="FY587" s="4"/>
      <c r="FZ587" s="4"/>
      <c r="GA587" s="4"/>
      <c r="GB587" s="4"/>
      <c r="GC587" s="4"/>
      <c r="GD587" s="4"/>
      <c r="GE587" s="4"/>
      <c r="GF587" s="4"/>
    </row>
    <row r="588" spans="1:188" x14ac:dyDescent="0.2">
      <c r="A588" s="7"/>
      <c r="B588" s="7"/>
      <c r="C588" s="7"/>
      <c r="D588" s="7"/>
      <c r="E588" s="7"/>
      <c r="F588" s="7"/>
      <c r="G588" s="4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/>
      <c r="CM588" s="6"/>
      <c r="CN588" s="6"/>
      <c r="CO588" s="6"/>
      <c r="CP588" s="6"/>
      <c r="CQ588" s="6"/>
      <c r="CR588" s="6"/>
      <c r="CS588" s="6"/>
      <c r="CT588" s="6"/>
      <c r="CU588" s="6"/>
      <c r="CV588" s="6"/>
      <c r="CW588" s="6"/>
      <c r="CX588" s="6"/>
      <c r="CY588" s="6"/>
      <c r="CZ588" s="6"/>
      <c r="DA588" s="6"/>
      <c r="DB588" s="6"/>
      <c r="DC588" s="6"/>
      <c r="DD588" s="6"/>
      <c r="DE588" s="6"/>
      <c r="DF588" s="6"/>
      <c r="DG588" s="6"/>
      <c r="DH588" s="6"/>
      <c r="DI588" s="6"/>
      <c r="DJ588" s="6"/>
      <c r="DK588" s="6"/>
      <c r="DL588" s="6"/>
      <c r="DM588" s="6"/>
      <c r="DN588" s="6"/>
      <c r="DO588" s="6"/>
      <c r="DP588" s="6"/>
      <c r="DQ588" s="6"/>
      <c r="DR588" s="6"/>
      <c r="DS588" s="6"/>
      <c r="DT588" s="6"/>
      <c r="DU588" s="6"/>
      <c r="DV588" s="6"/>
      <c r="DW588" s="6"/>
      <c r="DX588" s="6"/>
      <c r="DY588" s="6"/>
      <c r="DZ588" s="6"/>
      <c r="EA588" s="6"/>
      <c r="EB588" s="6"/>
      <c r="EC588" s="6"/>
      <c r="ED588" s="6"/>
      <c r="EE588" s="6"/>
      <c r="EF588" s="6"/>
      <c r="EG588" s="6"/>
      <c r="EH588" s="6"/>
      <c r="EI588" s="6"/>
      <c r="EJ588" s="6"/>
      <c r="EK588" s="4"/>
      <c r="EL588" s="4"/>
      <c r="EM588" s="4"/>
      <c r="EN588" s="4"/>
      <c r="EO588" s="4"/>
      <c r="EP588" s="4"/>
      <c r="EQ588" s="4"/>
      <c r="ER588" s="4"/>
      <c r="ES588" s="4"/>
      <c r="ET588" s="4"/>
      <c r="EU588" s="4"/>
      <c r="EV588" s="4"/>
      <c r="EW588" s="4"/>
      <c r="EX588" s="4"/>
      <c r="EY588" s="4"/>
      <c r="EZ588" s="4"/>
      <c r="FA588" s="4"/>
      <c r="FB588" s="4"/>
      <c r="FC588" s="4"/>
      <c r="FD588" s="4"/>
      <c r="FE588" s="4"/>
      <c r="FF588" s="4"/>
      <c r="FG588" s="4"/>
      <c r="FH588" s="4"/>
      <c r="FI588" s="4"/>
      <c r="FJ588" s="4"/>
      <c r="FK588" s="4"/>
      <c r="FL588" s="4"/>
      <c r="FM588" s="4"/>
      <c r="FN588" s="4"/>
      <c r="FO588" s="4"/>
      <c r="FP588" s="4"/>
      <c r="FQ588" s="4"/>
      <c r="FR588" s="4"/>
      <c r="FS588" s="4"/>
      <c r="FT588" s="4"/>
      <c r="FU588" s="4"/>
      <c r="FV588" s="4"/>
      <c r="FW588" s="4"/>
      <c r="FX588" s="4"/>
      <c r="FY588" s="4"/>
      <c r="FZ588" s="4"/>
      <c r="GA588" s="4"/>
      <c r="GB588" s="4"/>
      <c r="GC588" s="4"/>
      <c r="GD588" s="4"/>
      <c r="GE588" s="4"/>
      <c r="GF588" s="4"/>
    </row>
    <row r="589" spans="1:188" x14ac:dyDescent="0.2">
      <c r="A589" s="7"/>
      <c r="B589" s="7"/>
      <c r="C589" s="7"/>
      <c r="D589" s="7"/>
      <c r="E589" s="7"/>
      <c r="F589" s="7"/>
      <c r="G589" s="4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/>
      <c r="CM589" s="6"/>
      <c r="CN589" s="6"/>
      <c r="CO589" s="6"/>
      <c r="CP589" s="6"/>
      <c r="CQ589" s="6"/>
      <c r="CR589" s="6"/>
      <c r="CS589" s="6"/>
      <c r="CT589" s="6"/>
      <c r="CU589" s="6"/>
      <c r="CV589" s="6"/>
      <c r="CW589" s="6"/>
      <c r="CX589" s="6"/>
      <c r="CY589" s="6"/>
      <c r="CZ589" s="6"/>
      <c r="DA589" s="6"/>
      <c r="DB589" s="6"/>
      <c r="DC589" s="6"/>
      <c r="DD589" s="6"/>
      <c r="DE589" s="6"/>
      <c r="DF589" s="6"/>
      <c r="DG589" s="6"/>
      <c r="DH589" s="6"/>
      <c r="DI589" s="6"/>
      <c r="DJ589" s="6"/>
      <c r="DK589" s="6"/>
      <c r="DL589" s="6"/>
      <c r="DM589" s="6"/>
      <c r="DN589" s="6"/>
      <c r="DO589" s="6"/>
      <c r="DP589" s="6"/>
      <c r="DQ589" s="6"/>
      <c r="DR589" s="6"/>
      <c r="DS589" s="6"/>
      <c r="DT589" s="6"/>
      <c r="DU589" s="6"/>
      <c r="DV589" s="6"/>
      <c r="DW589" s="6"/>
      <c r="DX589" s="6"/>
      <c r="DY589" s="6"/>
      <c r="DZ589" s="6"/>
      <c r="EA589" s="6"/>
      <c r="EB589" s="6"/>
      <c r="EC589" s="6"/>
      <c r="ED589" s="6"/>
      <c r="EE589" s="6"/>
      <c r="EF589" s="6"/>
      <c r="EG589" s="6"/>
      <c r="EH589" s="6"/>
      <c r="EI589" s="6"/>
      <c r="EJ589" s="6"/>
      <c r="EK589" s="4"/>
      <c r="EL589" s="4"/>
      <c r="EM589" s="4"/>
      <c r="EN589" s="4"/>
      <c r="EO589" s="4"/>
      <c r="EP589" s="4"/>
      <c r="EQ589" s="4"/>
      <c r="ER589" s="4"/>
      <c r="ES589" s="4"/>
      <c r="ET589" s="4"/>
      <c r="EU589" s="4"/>
      <c r="EV589" s="4"/>
      <c r="EW589" s="4"/>
      <c r="EX589" s="4"/>
      <c r="EY589" s="4"/>
      <c r="EZ589" s="4"/>
      <c r="FA589" s="4"/>
      <c r="FB589" s="4"/>
      <c r="FC589" s="4"/>
      <c r="FD589" s="4"/>
      <c r="FE589" s="4"/>
      <c r="FF589" s="4"/>
      <c r="FG589" s="4"/>
      <c r="FH589" s="4"/>
      <c r="FI589" s="4"/>
      <c r="FJ589" s="4"/>
      <c r="FK589" s="4"/>
      <c r="FL589" s="4"/>
      <c r="FM589" s="4"/>
      <c r="FN589" s="4"/>
      <c r="FO589" s="4"/>
      <c r="FP589" s="4"/>
      <c r="FQ589" s="4"/>
      <c r="FR589" s="4"/>
      <c r="FS589" s="4"/>
      <c r="FT589" s="4"/>
      <c r="FU589" s="4"/>
      <c r="FV589" s="4"/>
      <c r="FW589" s="4"/>
      <c r="FX589" s="4"/>
      <c r="FY589" s="4"/>
      <c r="FZ589" s="4"/>
      <c r="GA589" s="4"/>
      <c r="GB589" s="4"/>
      <c r="GC589" s="4"/>
      <c r="GD589" s="4"/>
      <c r="GE589" s="4"/>
      <c r="GF589" s="4"/>
    </row>
    <row r="590" spans="1:188" x14ac:dyDescent="0.2">
      <c r="A590" s="7"/>
      <c r="B590" s="7"/>
      <c r="C590" s="7"/>
      <c r="D590" s="7"/>
      <c r="E590" s="7"/>
      <c r="F590" s="7"/>
      <c r="G590" s="4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/>
      <c r="CT590" s="6"/>
      <c r="CU590" s="6"/>
      <c r="CV590" s="6"/>
      <c r="CW590" s="6"/>
      <c r="CX590" s="6"/>
      <c r="CY590" s="6"/>
      <c r="CZ590" s="6"/>
      <c r="DA590" s="6"/>
      <c r="DB590" s="6"/>
      <c r="DC590" s="6"/>
      <c r="DD590" s="6"/>
      <c r="DE590" s="6"/>
      <c r="DF590" s="6"/>
      <c r="DG590" s="6"/>
      <c r="DH590" s="6"/>
      <c r="DI590" s="6"/>
      <c r="DJ590" s="6"/>
      <c r="DK590" s="6"/>
      <c r="DL590" s="6"/>
      <c r="DM590" s="6"/>
      <c r="DN590" s="6"/>
      <c r="DO590" s="6"/>
      <c r="DP590" s="6"/>
      <c r="DQ590" s="6"/>
      <c r="DR590" s="6"/>
      <c r="DS590" s="6"/>
      <c r="DT590" s="6"/>
      <c r="DU590" s="6"/>
      <c r="DV590" s="6"/>
      <c r="DW590" s="6"/>
      <c r="DX590" s="6"/>
      <c r="DY590" s="6"/>
      <c r="DZ590" s="6"/>
      <c r="EA590" s="6"/>
      <c r="EB590" s="6"/>
      <c r="EC590" s="6"/>
      <c r="ED590" s="6"/>
      <c r="EE590" s="6"/>
      <c r="EF590" s="6"/>
      <c r="EG590" s="6"/>
      <c r="EH590" s="6"/>
      <c r="EI590" s="6"/>
      <c r="EJ590" s="6"/>
      <c r="EK590" s="4"/>
      <c r="EL590" s="4"/>
      <c r="EM590" s="4"/>
      <c r="EN590" s="4"/>
      <c r="EO590" s="4"/>
      <c r="EP590" s="4"/>
      <c r="EQ590" s="4"/>
      <c r="ER590" s="4"/>
      <c r="ES590" s="4"/>
      <c r="ET590" s="4"/>
      <c r="EU590" s="4"/>
      <c r="EV590" s="4"/>
      <c r="EW590" s="4"/>
      <c r="EX590" s="4"/>
      <c r="EY590" s="4"/>
      <c r="EZ590" s="4"/>
      <c r="FA590" s="4"/>
      <c r="FB590" s="4"/>
      <c r="FC590" s="4"/>
      <c r="FD590" s="4"/>
      <c r="FE590" s="4"/>
      <c r="FF590" s="4"/>
      <c r="FG590" s="4"/>
      <c r="FH590" s="4"/>
      <c r="FI590" s="4"/>
      <c r="FJ590" s="4"/>
      <c r="FK590" s="4"/>
      <c r="FL590" s="4"/>
      <c r="FM590" s="4"/>
      <c r="FN590" s="4"/>
      <c r="FO590" s="4"/>
      <c r="FP590" s="4"/>
      <c r="FQ590" s="4"/>
      <c r="FR590" s="4"/>
      <c r="FS590" s="4"/>
      <c r="FT590" s="4"/>
      <c r="FU590" s="4"/>
      <c r="FV590" s="4"/>
      <c r="FW590" s="4"/>
      <c r="FX590" s="4"/>
      <c r="FY590" s="4"/>
      <c r="FZ590" s="4"/>
      <c r="GA590" s="4"/>
      <c r="GB590" s="4"/>
      <c r="GC590" s="4"/>
      <c r="GD590" s="4"/>
      <c r="GE590" s="4"/>
      <c r="GF590" s="4"/>
    </row>
    <row r="591" spans="1:188" x14ac:dyDescent="0.2">
      <c r="A591" s="7"/>
      <c r="B591" s="7"/>
      <c r="C591" s="7"/>
      <c r="D591" s="7"/>
      <c r="E591" s="7"/>
      <c r="F591" s="7"/>
      <c r="G591" s="4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6"/>
      <c r="CR591" s="6"/>
      <c r="CS591" s="6"/>
      <c r="CT591" s="6"/>
      <c r="CU591" s="6"/>
      <c r="CV591" s="6"/>
      <c r="CW591" s="6"/>
      <c r="CX591" s="6"/>
      <c r="CY591" s="6"/>
      <c r="CZ591" s="6"/>
      <c r="DA591" s="6"/>
      <c r="DB591" s="6"/>
      <c r="DC591" s="6"/>
      <c r="DD591" s="6"/>
      <c r="DE591" s="6"/>
      <c r="DF591" s="6"/>
      <c r="DG591" s="6"/>
      <c r="DH591" s="6"/>
      <c r="DI591" s="6"/>
      <c r="DJ591" s="6"/>
      <c r="DK591" s="6"/>
      <c r="DL591" s="6"/>
      <c r="DM591" s="6"/>
      <c r="DN591" s="6"/>
      <c r="DO591" s="6"/>
      <c r="DP591" s="6"/>
      <c r="DQ591" s="6"/>
      <c r="DR591" s="6"/>
      <c r="DS591" s="6"/>
      <c r="DT591" s="6"/>
      <c r="DU591" s="6"/>
      <c r="DV591" s="6"/>
      <c r="DW591" s="6"/>
      <c r="DX591" s="6"/>
      <c r="DY591" s="6"/>
      <c r="DZ591" s="6"/>
      <c r="EA591" s="6"/>
      <c r="EB591" s="6"/>
      <c r="EC591" s="6"/>
      <c r="ED591" s="6"/>
      <c r="EE591" s="6"/>
      <c r="EF591" s="6"/>
      <c r="EG591" s="6"/>
      <c r="EH591" s="6"/>
      <c r="EI591" s="6"/>
      <c r="EJ591" s="6"/>
      <c r="EK591" s="4"/>
      <c r="EL591" s="4"/>
      <c r="EM591" s="4"/>
      <c r="EN591" s="4"/>
      <c r="EO591" s="4"/>
      <c r="EP591" s="4"/>
      <c r="EQ591" s="4"/>
      <c r="ER591" s="4"/>
      <c r="ES591" s="4"/>
      <c r="ET591" s="4"/>
      <c r="EU591" s="4"/>
      <c r="EV591" s="4"/>
      <c r="EW591" s="4"/>
      <c r="EX591" s="4"/>
      <c r="EY591" s="4"/>
      <c r="EZ591" s="4"/>
      <c r="FA591" s="4"/>
      <c r="FB591" s="4"/>
      <c r="FC591" s="4"/>
      <c r="FD591" s="4"/>
      <c r="FE591" s="4"/>
      <c r="FF591" s="4"/>
      <c r="FG591" s="4"/>
      <c r="FH591" s="4"/>
      <c r="FI591" s="4"/>
      <c r="FJ591" s="4"/>
      <c r="FK591" s="4"/>
      <c r="FL591" s="4"/>
      <c r="FM591" s="4"/>
      <c r="FN591" s="4"/>
      <c r="FO591" s="4"/>
      <c r="FP591" s="4"/>
      <c r="FQ591" s="4"/>
      <c r="FR591" s="4"/>
      <c r="FS591" s="4"/>
      <c r="FT591" s="4"/>
      <c r="FU591" s="4"/>
      <c r="FV591" s="4"/>
      <c r="FW591" s="4"/>
      <c r="FX591" s="4"/>
      <c r="FY591" s="4"/>
      <c r="FZ591" s="4"/>
      <c r="GA591" s="4"/>
      <c r="GB591" s="4"/>
      <c r="GC591" s="4"/>
      <c r="GD591" s="4"/>
      <c r="GE591" s="4"/>
      <c r="GF591" s="4"/>
    </row>
    <row r="592" spans="1:188" x14ac:dyDescent="0.2">
      <c r="A592" s="7"/>
      <c r="B592" s="7"/>
      <c r="C592" s="7"/>
      <c r="D592" s="7"/>
      <c r="E592" s="7"/>
      <c r="F592" s="7"/>
      <c r="G592" s="4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6"/>
      <c r="CR592" s="6"/>
      <c r="CS592" s="6"/>
      <c r="CT592" s="6"/>
      <c r="CU592" s="6"/>
      <c r="CV592" s="6"/>
      <c r="CW592" s="6"/>
      <c r="CX592" s="6"/>
      <c r="CY592" s="6"/>
      <c r="CZ592" s="6"/>
      <c r="DA592" s="6"/>
      <c r="DB592" s="6"/>
      <c r="DC592" s="6"/>
      <c r="DD592" s="6"/>
      <c r="DE592" s="6"/>
      <c r="DF592" s="6"/>
      <c r="DG592" s="6"/>
      <c r="DH592" s="6"/>
      <c r="DI592" s="6"/>
      <c r="DJ592" s="6"/>
      <c r="DK592" s="6"/>
      <c r="DL592" s="6"/>
      <c r="DM592" s="6"/>
      <c r="DN592" s="6"/>
      <c r="DO592" s="6"/>
      <c r="DP592" s="6"/>
      <c r="DQ592" s="6"/>
      <c r="DR592" s="6"/>
      <c r="DS592" s="6"/>
      <c r="DT592" s="6"/>
      <c r="DU592" s="6"/>
      <c r="DV592" s="6"/>
      <c r="DW592" s="6"/>
      <c r="DX592" s="6"/>
      <c r="DY592" s="6"/>
      <c r="DZ592" s="6"/>
      <c r="EA592" s="6"/>
      <c r="EB592" s="6"/>
      <c r="EC592" s="6"/>
      <c r="ED592" s="6"/>
      <c r="EE592" s="6"/>
      <c r="EF592" s="6"/>
      <c r="EG592" s="6"/>
      <c r="EH592" s="6"/>
      <c r="EI592" s="6"/>
      <c r="EJ592" s="6"/>
      <c r="EK592" s="4"/>
      <c r="EL592" s="4"/>
      <c r="EM592" s="4"/>
      <c r="EN592" s="4"/>
      <c r="EO592" s="4"/>
      <c r="EP592" s="4"/>
      <c r="EQ592" s="4"/>
      <c r="ER592" s="4"/>
      <c r="ES592" s="4"/>
      <c r="ET592" s="4"/>
      <c r="EU592" s="4"/>
      <c r="EV592" s="4"/>
      <c r="EW592" s="4"/>
      <c r="EX592" s="4"/>
      <c r="EY592" s="4"/>
      <c r="EZ592" s="4"/>
      <c r="FA592" s="4"/>
      <c r="FB592" s="4"/>
      <c r="FC592" s="4"/>
      <c r="FD592" s="4"/>
      <c r="FE592" s="4"/>
      <c r="FF592" s="4"/>
      <c r="FG592" s="4"/>
      <c r="FH592" s="4"/>
      <c r="FI592" s="4"/>
      <c r="FJ592" s="4"/>
      <c r="FK592" s="4"/>
      <c r="FL592" s="4"/>
      <c r="FM592" s="4"/>
      <c r="FN592" s="4"/>
      <c r="FO592" s="4"/>
      <c r="FP592" s="4"/>
      <c r="FQ592" s="4"/>
      <c r="FR592" s="4"/>
      <c r="FS592" s="4"/>
      <c r="FT592" s="4"/>
      <c r="FU592" s="4"/>
      <c r="FV592" s="4"/>
      <c r="FW592" s="4"/>
      <c r="FX592" s="4"/>
      <c r="FY592" s="4"/>
      <c r="FZ592" s="4"/>
      <c r="GA592" s="4"/>
      <c r="GB592" s="4"/>
      <c r="GC592" s="4"/>
      <c r="GD592" s="4"/>
      <c r="GE592" s="4"/>
      <c r="GF592" s="4"/>
    </row>
    <row r="593" spans="1:188" x14ac:dyDescent="0.2">
      <c r="A593" s="7"/>
      <c r="B593" s="7"/>
      <c r="C593" s="7"/>
      <c r="D593" s="7"/>
      <c r="E593" s="7"/>
      <c r="F593" s="7"/>
      <c r="G593" s="4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CR593" s="6"/>
      <c r="CS593" s="6"/>
      <c r="CT593" s="6"/>
      <c r="CU593" s="6"/>
      <c r="CV593" s="6"/>
      <c r="CW593" s="6"/>
      <c r="CX593" s="6"/>
      <c r="CY593" s="6"/>
      <c r="CZ593" s="6"/>
      <c r="DA593" s="6"/>
      <c r="DB593" s="6"/>
      <c r="DC593" s="6"/>
      <c r="DD593" s="6"/>
      <c r="DE593" s="6"/>
      <c r="DF593" s="6"/>
      <c r="DG593" s="6"/>
      <c r="DH593" s="6"/>
      <c r="DI593" s="6"/>
      <c r="DJ593" s="6"/>
      <c r="DK593" s="6"/>
      <c r="DL593" s="6"/>
      <c r="DM593" s="6"/>
      <c r="DN593" s="6"/>
      <c r="DO593" s="6"/>
      <c r="DP593" s="6"/>
      <c r="DQ593" s="6"/>
      <c r="DR593" s="6"/>
      <c r="DS593" s="6"/>
      <c r="DT593" s="6"/>
      <c r="DU593" s="6"/>
      <c r="DV593" s="6"/>
      <c r="DW593" s="6"/>
      <c r="DX593" s="6"/>
      <c r="DY593" s="6"/>
      <c r="DZ593" s="6"/>
      <c r="EA593" s="6"/>
      <c r="EB593" s="6"/>
      <c r="EC593" s="6"/>
      <c r="ED593" s="6"/>
      <c r="EE593" s="6"/>
      <c r="EF593" s="6"/>
      <c r="EG593" s="6"/>
      <c r="EH593" s="6"/>
      <c r="EI593" s="6"/>
      <c r="EJ593" s="6"/>
      <c r="EK593" s="4"/>
      <c r="EL593" s="4"/>
      <c r="EM593" s="4"/>
      <c r="EN593" s="4"/>
      <c r="EO593" s="4"/>
      <c r="EP593" s="4"/>
      <c r="EQ593" s="4"/>
      <c r="ER593" s="4"/>
      <c r="ES593" s="4"/>
      <c r="ET593" s="4"/>
      <c r="EU593" s="4"/>
      <c r="EV593" s="4"/>
      <c r="EW593" s="4"/>
      <c r="EX593" s="4"/>
      <c r="EY593" s="4"/>
      <c r="EZ593" s="4"/>
      <c r="FA593" s="4"/>
      <c r="FB593" s="4"/>
      <c r="FC593" s="4"/>
      <c r="FD593" s="4"/>
      <c r="FE593" s="4"/>
      <c r="FF593" s="4"/>
      <c r="FG593" s="4"/>
      <c r="FH593" s="4"/>
      <c r="FI593" s="4"/>
      <c r="FJ593" s="4"/>
      <c r="FK593" s="4"/>
      <c r="FL593" s="4"/>
      <c r="FM593" s="4"/>
      <c r="FN593" s="4"/>
      <c r="FO593" s="4"/>
      <c r="FP593" s="4"/>
      <c r="FQ593" s="4"/>
      <c r="FR593" s="4"/>
      <c r="FS593" s="4"/>
      <c r="FT593" s="4"/>
      <c r="FU593" s="4"/>
      <c r="FV593" s="4"/>
      <c r="FW593" s="4"/>
      <c r="FX593" s="4"/>
      <c r="FY593" s="4"/>
      <c r="FZ593" s="4"/>
      <c r="GA593" s="4"/>
      <c r="GB593" s="4"/>
      <c r="GC593" s="4"/>
      <c r="GD593" s="4"/>
      <c r="GE593" s="4"/>
      <c r="GF593" s="4"/>
    </row>
    <row r="594" spans="1:188" x14ac:dyDescent="0.2">
      <c r="A594" s="7"/>
      <c r="B594" s="7"/>
      <c r="C594" s="7"/>
      <c r="D594" s="7"/>
      <c r="E594" s="7"/>
      <c r="F594" s="7"/>
      <c r="G594" s="4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/>
      <c r="CT594" s="6"/>
      <c r="CU594" s="6"/>
      <c r="CV594" s="6"/>
      <c r="CW594" s="6"/>
      <c r="CX594" s="6"/>
      <c r="CY594" s="6"/>
      <c r="CZ594" s="6"/>
      <c r="DA594" s="6"/>
      <c r="DB594" s="6"/>
      <c r="DC594" s="6"/>
      <c r="DD594" s="6"/>
      <c r="DE594" s="6"/>
      <c r="DF594" s="6"/>
      <c r="DG594" s="6"/>
      <c r="DH594" s="6"/>
      <c r="DI594" s="6"/>
      <c r="DJ594" s="6"/>
      <c r="DK594" s="6"/>
      <c r="DL594" s="6"/>
      <c r="DM594" s="6"/>
      <c r="DN594" s="6"/>
      <c r="DO594" s="6"/>
      <c r="DP594" s="6"/>
      <c r="DQ594" s="6"/>
      <c r="DR594" s="6"/>
      <c r="DS594" s="6"/>
      <c r="DT594" s="6"/>
      <c r="DU594" s="6"/>
      <c r="DV594" s="6"/>
      <c r="DW594" s="6"/>
      <c r="DX594" s="6"/>
      <c r="DY594" s="6"/>
      <c r="DZ594" s="6"/>
      <c r="EA594" s="6"/>
      <c r="EB594" s="6"/>
      <c r="EC594" s="6"/>
      <c r="ED594" s="6"/>
      <c r="EE594" s="6"/>
      <c r="EF594" s="6"/>
      <c r="EG594" s="6"/>
      <c r="EH594" s="6"/>
      <c r="EI594" s="6"/>
      <c r="EJ594" s="6"/>
      <c r="EK594" s="4"/>
      <c r="EL594" s="4"/>
      <c r="EM594" s="4"/>
      <c r="EN594" s="4"/>
      <c r="EO594" s="4"/>
      <c r="EP594" s="4"/>
      <c r="EQ594" s="4"/>
      <c r="ER594" s="4"/>
      <c r="ES594" s="4"/>
      <c r="ET594" s="4"/>
      <c r="EU594" s="4"/>
      <c r="EV594" s="4"/>
      <c r="EW594" s="4"/>
      <c r="EX594" s="4"/>
      <c r="EY594" s="4"/>
      <c r="EZ594" s="4"/>
      <c r="FA594" s="4"/>
      <c r="FB594" s="4"/>
      <c r="FC594" s="4"/>
      <c r="FD594" s="4"/>
      <c r="FE594" s="4"/>
      <c r="FF594" s="4"/>
      <c r="FG594" s="4"/>
      <c r="FH594" s="4"/>
      <c r="FI594" s="4"/>
      <c r="FJ594" s="4"/>
      <c r="FK594" s="4"/>
      <c r="FL594" s="4"/>
      <c r="FM594" s="4"/>
      <c r="FN594" s="4"/>
      <c r="FO594" s="4"/>
      <c r="FP594" s="4"/>
      <c r="FQ594" s="4"/>
      <c r="FR594" s="4"/>
      <c r="FS594" s="4"/>
      <c r="FT594" s="4"/>
      <c r="FU594" s="4"/>
      <c r="FV594" s="4"/>
      <c r="FW594" s="4"/>
      <c r="FX594" s="4"/>
      <c r="FY594" s="4"/>
      <c r="FZ594" s="4"/>
      <c r="GA594" s="4"/>
      <c r="GB594" s="4"/>
      <c r="GC594" s="4"/>
      <c r="GD594" s="4"/>
      <c r="GE594" s="4"/>
      <c r="GF594" s="4"/>
    </row>
    <row r="595" spans="1:188" x14ac:dyDescent="0.2">
      <c r="A595" s="7"/>
      <c r="B595" s="7"/>
      <c r="C595" s="7"/>
      <c r="D595" s="7"/>
      <c r="E595" s="7"/>
      <c r="F595" s="7"/>
      <c r="G595" s="4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/>
      <c r="CT595" s="6"/>
      <c r="CU595" s="6"/>
      <c r="CV595" s="6"/>
      <c r="CW595" s="6"/>
      <c r="CX595" s="6"/>
      <c r="CY595" s="6"/>
      <c r="CZ595" s="6"/>
      <c r="DA595" s="6"/>
      <c r="DB595" s="6"/>
      <c r="DC595" s="6"/>
      <c r="DD595" s="6"/>
      <c r="DE595" s="6"/>
      <c r="DF595" s="6"/>
      <c r="DG595" s="6"/>
      <c r="DH595" s="6"/>
      <c r="DI595" s="6"/>
      <c r="DJ595" s="6"/>
      <c r="DK595" s="6"/>
      <c r="DL595" s="6"/>
      <c r="DM595" s="6"/>
      <c r="DN595" s="6"/>
      <c r="DO595" s="6"/>
      <c r="DP595" s="6"/>
      <c r="DQ595" s="6"/>
      <c r="DR595" s="6"/>
      <c r="DS595" s="6"/>
      <c r="DT595" s="6"/>
      <c r="DU595" s="6"/>
      <c r="DV595" s="6"/>
      <c r="DW595" s="6"/>
      <c r="DX595" s="6"/>
      <c r="DY595" s="6"/>
      <c r="DZ595" s="6"/>
      <c r="EA595" s="6"/>
      <c r="EB595" s="6"/>
      <c r="EC595" s="6"/>
      <c r="ED595" s="6"/>
      <c r="EE595" s="6"/>
      <c r="EF595" s="6"/>
      <c r="EG595" s="6"/>
      <c r="EH595" s="6"/>
      <c r="EI595" s="6"/>
      <c r="EJ595" s="6"/>
      <c r="EK595" s="4"/>
      <c r="EL595" s="4"/>
      <c r="EM595" s="4"/>
      <c r="EN595" s="4"/>
      <c r="EO595" s="4"/>
      <c r="EP595" s="4"/>
      <c r="EQ595" s="4"/>
      <c r="ER595" s="4"/>
      <c r="ES595" s="4"/>
      <c r="ET595" s="4"/>
      <c r="EU595" s="4"/>
      <c r="EV595" s="4"/>
      <c r="EW595" s="4"/>
      <c r="EX595" s="4"/>
      <c r="EY595" s="4"/>
      <c r="EZ595" s="4"/>
      <c r="FA595" s="4"/>
      <c r="FB595" s="4"/>
      <c r="FC595" s="4"/>
      <c r="FD595" s="4"/>
      <c r="FE595" s="4"/>
      <c r="FF595" s="4"/>
      <c r="FG595" s="4"/>
      <c r="FH595" s="4"/>
      <c r="FI595" s="4"/>
      <c r="FJ595" s="4"/>
      <c r="FK595" s="4"/>
      <c r="FL595" s="4"/>
      <c r="FM595" s="4"/>
      <c r="FN595" s="4"/>
      <c r="FO595" s="4"/>
      <c r="FP595" s="4"/>
      <c r="FQ595" s="4"/>
      <c r="FR595" s="4"/>
      <c r="FS595" s="4"/>
      <c r="FT595" s="4"/>
      <c r="FU595" s="4"/>
      <c r="FV595" s="4"/>
      <c r="FW595" s="4"/>
      <c r="FX595" s="4"/>
      <c r="FY595" s="4"/>
      <c r="FZ595" s="4"/>
      <c r="GA595" s="4"/>
      <c r="GB595" s="4"/>
      <c r="GC595" s="4"/>
      <c r="GD595" s="4"/>
      <c r="GE595" s="4"/>
      <c r="GF595" s="4"/>
    </row>
    <row r="596" spans="1:188" x14ac:dyDescent="0.2">
      <c r="A596" s="7"/>
      <c r="B596" s="7"/>
      <c r="C596" s="7"/>
      <c r="D596" s="7"/>
      <c r="E596" s="7"/>
      <c r="F596" s="7"/>
      <c r="G596" s="4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  <c r="CU596" s="6"/>
      <c r="CV596" s="6"/>
      <c r="CW596" s="6"/>
      <c r="CX596" s="6"/>
      <c r="CY596" s="6"/>
      <c r="CZ596" s="6"/>
      <c r="DA596" s="6"/>
      <c r="DB596" s="6"/>
      <c r="DC596" s="6"/>
      <c r="DD596" s="6"/>
      <c r="DE596" s="6"/>
      <c r="DF596" s="6"/>
      <c r="DG596" s="6"/>
      <c r="DH596" s="6"/>
      <c r="DI596" s="6"/>
      <c r="DJ596" s="6"/>
      <c r="DK596" s="6"/>
      <c r="DL596" s="6"/>
      <c r="DM596" s="6"/>
      <c r="DN596" s="6"/>
      <c r="DO596" s="6"/>
      <c r="DP596" s="6"/>
      <c r="DQ596" s="6"/>
      <c r="DR596" s="6"/>
      <c r="DS596" s="6"/>
      <c r="DT596" s="6"/>
      <c r="DU596" s="6"/>
      <c r="DV596" s="6"/>
      <c r="DW596" s="6"/>
      <c r="DX596" s="6"/>
      <c r="DY596" s="6"/>
      <c r="DZ596" s="6"/>
      <c r="EA596" s="6"/>
      <c r="EB596" s="6"/>
      <c r="EC596" s="6"/>
      <c r="ED596" s="6"/>
      <c r="EE596" s="6"/>
      <c r="EF596" s="6"/>
      <c r="EG596" s="6"/>
      <c r="EH596" s="6"/>
      <c r="EI596" s="6"/>
      <c r="EJ596" s="6"/>
      <c r="EK596" s="4"/>
      <c r="EL596" s="4"/>
      <c r="EM596" s="4"/>
      <c r="EN596" s="4"/>
      <c r="EO596" s="4"/>
      <c r="EP596" s="4"/>
      <c r="EQ596" s="4"/>
      <c r="ER596" s="4"/>
      <c r="ES596" s="4"/>
      <c r="ET596" s="4"/>
      <c r="EU596" s="4"/>
      <c r="EV596" s="4"/>
      <c r="EW596" s="4"/>
      <c r="EX596" s="4"/>
      <c r="EY596" s="4"/>
      <c r="EZ596" s="4"/>
      <c r="FA596" s="4"/>
      <c r="FB596" s="4"/>
      <c r="FC596" s="4"/>
      <c r="FD596" s="4"/>
      <c r="FE596" s="4"/>
      <c r="FF596" s="4"/>
      <c r="FG596" s="4"/>
      <c r="FH596" s="4"/>
      <c r="FI596" s="4"/>
      <c r="FJ596" s="4"/>
      <c r="FK596" s="4"/>
      <c r="FL596" s="4"/>
      <c r="FM596" s="4"/>
      <c r="FN596" s="4"/>
      <c r="FO596" s="4"/>
      <c r="FP596" s="4"/>
      <c r="FQ596" s="4"/>
      <c r="FR596" s="4"/>
      <c r="FS596" s="4"/>
      <c r="FT596" s="4"/>
      <c r="FU596" s="4"/>
      <c r="FV596" s="4"/>
      <c r="FW596" s="4"/>
      <c r="FX596" s="4"/>
      <c r="FY596" s="4"/>
      <c r="FZ596" s="4"/>
      <c r="GA596" s="4"/>
      <c r="GB596" s="4"/>
      <c r="GC596" s="4"/>
      <c r="GD596" s="4"/>
      <c r="GE596" s="4"/>
      <c r="GF596" s="4"/>
    </row>
    <row r="597" spans="1:188" x14ac:dyDescent="0.2">
      <c r="A597" s="7"/>
      <c r="B597" s="7"/>
      <c r="C597" s="7"/>
      <c r="D597" s="7"/>
      <c r="E597" s="7"/>
      <c r="F597" s="7"/>
      <c r="G597" s="4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  <c r="CW597" s="6"/>
      <c r="CX597" s="6"/>
      <c r="CY597" s="6"/>
      <c r="CZ597" s="6"/>
      <c r="DA597" s="6"/>
      <c r="DB597" s="6"/>
      <c r="DC597" s="6"/>
      <c r="DD597" s="6"/>
      <c r="DE597" s="6"/>
      <c r="DF597" s="6"/>
      <c r="DG597" s="6"/>
      <c r="DH597" s="6"/>
      <c r="DI597" s="6"/>
      <c r="DJ597" s="6"/>
      <c r="DK597" s="6"/>
      <c r="DL597" s="6"/>
      <c r="DM597" s="6"/>
      <c r="DN597" s="6"/>
      <c r="DO597" s="6"/>
      <c r="DP597" s="6"/>
      <c r="DQ597" s="6"/>
      <c r="DR597" s="6"/>
      <c r="DS597" s="6"/>
      <c r="DT597" s="6"/>
      <c r="DU597" s="6"/>
      <c r="DV597" s="6"/>
      <c r="DW597" s="6"/>
      <c r="DX597" s="6"/>
      <c r="DY597" s="6"/>
      <c r="DZ597" s="6"/>
      <c r="EA597" s="6"/>
      <c r="EB597" s="6"/>
      <c r="EC597" s="6"/>
      <c r="ED597" s="6"/>
      <c r="EE597" s="6"/>
      <c r="EF597" s="6"/>
      <c r="EG597" s="6"/>
      <c r="EH597" s="6"/>
      <c r="EI597" s="6"/>
      <c r="EJ597" s="6"/>
      <c r="EK597" s="4"/>
      <c r="EL597" s="4"/>
      <c r="EM597" s="4"/>
      <c r="EN597" s="4"/>
      <c r="EO597" s="4"/>
      <c r="EP597" s="4"/>
      <c r="EQ597" s="4"/>
      <c r="ER597" s="4"/>
      <c r="ES597" s="4"/>
      <c r="ET597" s="4"/>
      <c r="EU597" s="4"/>
      <c r="EV597" s="4"/>
      <c r="EW597" s="4"/>
      <c r="EX597" s="4"/>
      <c r="EY597" s="4"/>
      <c r="EZ597" s="4"/>
      <c r="FA597" s="4"/>
      <c r="FB597" s="4"/>
      <c r="FC597" s="4"/>
      <c r="FD597" s="4"/>
      <c r="FE597" s="4"/>
      <c r="FF597" s="4"/>
      <c r="FG597" s="4"/>
      <c r="FH597" s="4"/>
      <c r="FI597" s="4"/>
      <c r="FJ597" s="4"/>
      <c r="FK597" s="4"/>
      <c r="FL597" s="4"/>
      <c r="FM597" s="4"/>
      <c r="FN597" s="4"/>
      <c r="FO597" s="4"/>
      <c r="FP597" s="4"/>
      <c r="FQ597" s="4"/>
      <c r="FR597" s="4"/>
      <c r="FS597" s="4"/>
      <c r="FT597" s="4"/>
      <c r="FU597" s="4"/>
      <c r="FV597" s="4"/>
      <c r="FW597" s="4"/>
      <c r="FX597" s="4"/>
      <c r="FY597" s="4"/>
      <c r="FZ597" s="4"/>
      <c r="GA597" s="4"/>
      <c r="GB597" s="4"/>
      <c r="GC597" s="4"/>
      <c r="GD597" s="4"/>
      <c r="GE597" s="4"/>
      <c r="GF597" s="4"/>
    </row>
    <row r="598" spans="1:188" x14ac:dyDescent="0.2">
      <c r="A598" s="7"/>
      <c r="B598" s="7"/>
      <c r="C598" s="7"/>
      <c r="D598" s="7"/>
      <c r="E598" s="7"/>
      <c r="F598" s="7"/>
      <c r="G598" s="4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/>
      <c r="CT598" s="6"/>
      <c r="CU598" s="6"/>
      <c r="CV598" s="6"/>
      <c r="CW598" s="6"/>
      <c r="CX598" s="6"/>
      <c r="CY598" s="6"/>
      <c r="CZ598" s="6"/>
      <c r="DA598" s="6"/>
      <c r="DB598" s="6"/>
      <c r="DC598" s="6"/>
      <c r="DD598" s="6"/>
      <c r="DE598" s="6"/>
      <c r="DF598" s="6"/>
      <c r="DG598" s="6"/>
      <c r="DH598" s="6"/>
      <c r="DI598" s="6"/>
      <c r="DJ598" s="6"/>
      <c r="DK598" s="6"/>
      <c r="DL598" s="6"/>
      <c r="DM598" s="6"/>
      <c r="DN598" s="6"/>
      <c r="DO598" s="6"/>
      <c r="DP598" s="6"/>
      <c r="DQ598" s="6"/>
      <c r="DR598" s="6"/>
      <c r="DS598" s="6"/>
      <c r="DT598" s="6"/>
      <c r="DU598" s="6"/>
      <c r="DV598" s="6"/>
      <c r="DW598" s="6"/>
      <c r="DX598" s="6"/>
      <c r="DY598" s="6"/>
      <c r="DZ598" s="6"/>
      <c r="EA598" s="6"/>
      <c r="EB598" s="6"/>
      <c r="EC598" s="6"/>
      <c r="ED598" s="6"/>
      <c r="EE598" s="6"/>
      <c r="EF598" s="6"/>
      <c r="EG598" s="6"/>
      <c r="EH598" s="6"/>
      <c r="EI598" s="6"/>
      <c r="EJ598" s="6"/>
      <c r="EK598" s="4"/>
      <c r="EL598" s="4"/>
      <c r="EM598" s="4"/>
      <c r="EN598" s="4"/>
      <c r="EO598" s="4"/>
      <c r="EP598" s="4"/>
      <c r="EQ598" s="4"/>
      <c r="ER598" s="4"/>
      <c r="ES598" s="4"/>
      <c r="ET598" s="4"/>
      <c r="EU598" s="4"/>
      <c r="EV598" s="4"/>
      <c r="EW598" s="4"/>
      <c r="EX598" s="4"/>
      <c r="EY598" s="4"/>
      <c r="EZ598" s="4"/>
      <c r="FA598" s="4"/>
      <c r="FB598" s="4"/>
      <c r="FC598" s="4"/>
      <c r="FD598" s="4"/>
      <c r="FE598" s="4"/>
      <c r="FF598" s="4"/>
      <c r="FG598" s="4"/>
      <c r="FH598" s="4"/>
      <c r="FI598" s="4"/>
      <c r="FJ598" s="4"/>
      <c r="FK598" s="4"/>
      <c r="FL598" s="4"/>
      <c r="FM598" s="4"/>
      <c r="FN598" s="4"/>
      <c r="FO598" s="4"/>
      <c r="FP598" s="4"/>
      <c r="FQ598" s="4"/>
      <c r="FR598" s="4"/>
      <c r="FS598" s="4"/>
      <c r="FT598" s="4"/>
      <c r="FU598" s="4"/>
      <c r="FV598" s="4"/>
      <c r="FW598" s="4"/>
      <c r="FX598" s="4"/>
      <c r="FY598" s="4"/>
      <c r="FZ598" s="4"/>
      <c r="GA598" s="4"/>
      <c r="GB598" s="4"/>
      <c r="GC598" s="4"/>
      <c r="GD598" s="4"/>
      <c r="GE598" s="4"/>
      <c r="GF598" s="4"/>
    </row>
    <row r="599" spans="1:188" x14ac:dyDescent="0.2">
      <c r="A599" s="7"/>
      <c r="B599" s="7"/>
      <c r="C599" s="7"/>
      <c r="D599" s="7"/>
      <c r="E599" s="7"/>
      <c r="F599" s="7"/>
      <c r="G599" s="4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  <c r="CQ599" s="6"/>
      <c r="CR599" s="6"/>
      <c r="CS599" s="6"/>
      <c r="CT599" s="6"/>
      <c r="CU599" s="6"/>
      <c r="CV599" s="6"/>
      <c r="CW599" s="6"/>
      <c r="CX599" s="6"/>
      <c r="CY599" s="6"/>
      <c r="CZ599" s="6"/>
      <c r="DA599" s="6"/>
      <c r="DB599" s="6"/>
      <c r="DC599" s="6"/>
      <c r="DD599" s="6"/>
      <c r="DE599" s="6"/>
      <c r="DF599" s="6"/>
      <c r="DG599" s="6"/>
      <c r="DH599" s="6"/>
      <c r="DI599" s="6"/>
      <c r="DJ599" s="6"/>
      <c r="DK599" s="6"/>
      <c r="DL599" s="6"/>
      <c r="DM599" s="6"/>
      <c r="DN599" s="6"/>
      <c r="DO599" s="6"/>
      <c r="DP599" s="6"/>
      <c r="DQ599" s="6"/>
      <c r="DR599" s="6"/>
      <c r="DS599" s="6"/>
      <c r="DT599" s="6"/>
      <c r="DU599" s="6"/>
      <c r="DV599" s="6"/>
      <c r="DW599" s="6"/>
      <c r="DX599" s="6"/>
      <c r="DY599" s="6"/>
      <c r="DZ599" s="6"/>
      <c r="EA599" s="6"/>
      <c r="EB599" s="6"/>
      <c r="EC599" s="6"/>
      <c r="ED599" s="6"/>
      <c r="EE599" s="6"/>
      <c r="EF599" s="6"/>
      <c r="EG599" s="6"/>
      <c r="EH599" s="6"/>
      <c r="EI599" s="6"/>
      <c r="EJ599" s="6"/>
      <c r="EK599" s="4"/>
      <c r="EL599" s="4"/>
      <c r="EM599" s="4"/>
      <c r="EN599" s="4"/>
      <c r="EO599" s="4"/>
      <c r="EP599" s="4"/>
      <c r="EQ599" s="4"/>
      <c r="ER599" s="4"/>
      <c r="ES599" s="4"/>
      <c r="ET599" s="4"/>
      <c r="EU599" s="4"/>
      <c r="EV599" s="4"/>
      <c r="EW599" s="4"/>
      <c r="EX599" s="4"/>
      <c r="EY599" s="4"/>
      <c r="EZ599" s="4"/>
      <c r="FA599" s="4"/>
      <c r="FB599" s="4"/>
      <c r="FC599" s="4"/>
      <c r="FD599" s="4"/>
      <c r="FE599" s="4"/>
      <c r="FF599" s="4"/>
      <c r="FG599" s="4"/>
      <c r="FH599" s="4"/>
      <c r="FI599" s="4"/>
      <c r="FJ599" s="4"/>
      <c r="FK599" s="4"/>
      <c r="FL599" s="4"/>
      <c r="FM599" s="4"/>
      <c r="FN599" s="4"/>
      <c r="FO599" s="4"/>
      <c r="FP599" s="4"/>
      <c r="FQ599" s="4"/>
      <c r="FR599" s="4"/>
      <c r="FS599" s="4"/>
      <c r="FT599" s="4"/>
      <c r="FU599" s="4"/>
      <c r="FV599" s="4"/>
      <c r="FW599" s="4"/>
      <c r="FX599" s="4"/>
      <c r="FY599" s="4"/>
      <c r="FZ599" s="4"/>
      <c r="GA599" s="4"/>
      <c r="GB599" s="4"/>
      <c r="GC599" s="4"/>
      <c r="GD599" s="4"/>
      <c r="GE599" s="4"/>
      <c r="GF599" s="4"/>
    </row>
    <row r="600" spans="1:188" x14ac:dyDescent="0.2">
      <c r="A600" s="7"/>
      <c r="B600" s="7"/>
      <c r="C600" s="7"/>
      <c r="D600" s="7"/>
      <c r="E600" s="7"/>
      <c r="F600" s="7"/>
      <c r="G600" s="4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6"/>
      <c r="CM600" s="6"/>
      <c r="CN600" s="6"/>
      <c r="CO600" s="6"/>
      <c r="CP600" s="6"/>
      <c r="CQ600" s="6"/>
      <c r="CR600" s="6"/>
      <c r="CS600" s="6"/>
      <c r="CT600" s="6"/>
      <c r="CU600" s="6"/>
      <c r="CV600" s="6"/>
      <c r="CW600" s="6"/>
      <c r="CX600" s="6"/>
      <c r="CY600" s="6"/>
      <c r="CZ600" s="6"/>
      <c r="DA600" s="6"/>
      <c r="DB600" s="6"/>
      <c r="DC600" s="6"/>
      <c r="DD600" s="6"/>
      <c r="DE600" s="6"/>
      <c r="DF600" s="6"/>
      <c r="DG600" s="6"/>
      <c r="DH600" s="6"/>
      <c r="DI600" s="6"/>
      <c r="DJ600" s="6"/>
      <c r="DK600" s="6"/>
      <c r="DL600" s="6"/>
      <c r="DM600" s="6"/>
      <c r="DN600" s="6"/>
      <c r="DO600" s="6"/>
      <c r="DP600" s="6"/>
      <c r="DQ600" s="6"/>
      <c r="DR600" s="6"/>
      <c r="DS600" s="6"/>
      <c r="DT600" s="6"/>
      <c r="DU600" s="6"/>
      <c r="DV600" s="6"/>
      <c r="DW600" s="6"/>
      <c r="DX600" s="6"/>
      <c r="DY600" s="6"/>
      <c r="DZ600" s="6"/>
      <c r="EA600" s="6"/>
      <c r="EB600" s="6"/>
      <c r="EC600" s="6"/>
      <c r="ED600" s="6"/>
      <c r="EE600" s="6"/>
      <c r="EF600" s="6"/>
      <c r="EG600" s="6"/>
      <c r="EH600" s="6"/>
      <c r="EI600" s="6"/>
      <c r="EJ600" s="6"/>
      <c r="EK600" s="4"/>
      <c r="EL600" s="4"/>
      <c r="EM600" s="4"/>
      <c r="EN600" s="4"/>
      <c r="EO600" s="4"/>
      <c r="EP600" s="4"/>
      <c r="EQ600" s="4"/>
      <c r="ER600" s="4"/>
      <c r="ES600" s="4"/>
      <c r="ET600" s="4"/>
      <c r="EU600" s="4"/>
      <c r="EV600" s="4"/>
      <c r="EW600" s="4"/>
      <c r="EX600" s="4"/>
      <c r="EY600" s="4"/>
      <c r="EZ600" s="4"/>
      <c r="FA600" s="4"/>
      <c r="FB600" s="4"/>
      <c r="FC600" s="4"/>
      <c r="FD600" s="4"/>
      <c r="FE600" s="4"/>
      <c r="FF600" s="4"/>
      <c r="FG600" s="4"/>
      <c r="FH600" s="4"/>
      <c r="FI600" s="4"/>
      <c r="FJ600" s="4"/>
      <c r="FK600" s="4"/>
      <c r="FL600" s="4"/>
      <c r="FM600" s="4"/>
      <c r="FN600" s="4"/>
      <c r="FO600" s="4"/>
      <c r="FP600" s="4"/>
      <c r="FQ600" s="4"/>
      <c r="FR600" s="4"/>
      <c r="FS600" s="4"/>
      <c r="FT600" s="4"/>
      <c r="FU600" s="4"/>
      <c r="FV600" s="4"/>
      <c r="FW600" s="4"/>
      <c r="FX600" s="4"/>
      <c r="FY600" s="4"/>
      <c r="FZ600" s="4"/>
      <c r="GA600" s="4"/>
      <c r="GB600" s="4"/>
      <c r="GC600" s="4"/>
      <c r="GD600" s="4"/>
      <c r="GE600" s="4"/>
      <c r="GF600" s="4"/>
    </row>
    <row r="601" spans="1:188" x14ac:dyDescent="0.2">
      <c r="A601" s="7"/>
      <c r="B601" s="7"/>
      <c r="C601" s="7"/>
      <c r="D601" s="7"/>
      <c r="E601" s="7"/>
      <c r="F601" s="7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</row>
    <row r="602" spans="1:188" x14ac:dyDescent="0.2">
      <c r="A602" s="7"/>
      <c r="B602" s="7"/>
      <c r="C602" s="7"/>
      <c r="D602" s="7"/>
      <c r="E602" s="7"/>
      <c r="F602" s="7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</row>
    <row r="603" spans="1:188" x14ac:dyDescent="0.2">
      <c r="A603" s="7"/>
      <c r="B603" s="7"/>
      <c r="C603" s="7"/>
      <c r="D603" s="7"/>
      <c r="E603" s="7"/>
      <c r="F603" s="7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</row>
    <row r="604" spans="1:188" x14ac:dyDescent="0.2">
      <c r="A604" s="7"/>
      <c r="B604" s="7"/>
      <c r="C604" s="7"/>
      <c r="D604" s="7"/>
      <c r="E604" s="7"/>
      <c r="F604" s="7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</row>
    <row r="605" spans="1:188" x14ac:dyDescent="0.2">
      <c r="A605" s="7"/>
      <c r="B605" s="7"/>
      <c r="C605" s="7"/>
      <c r="D605" s="7"/>
      <c r="E605" s="7"/>
      <c r="F605" s="7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</row>
    <row r="606" spans="1:188" x14ac:dyDescent="0.2">
      <c r="A606" s="7"/>
      <c r="B606" s="7"/>
      <c r="C606" s="7"/>
      <c r="D606" s="7"/>
      <c r="E606" s="7"/>
      <c r="F606" s="7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</row>
    <row r="607" spans="1:188" x14ac:dyDescent="0.2">
      <c r="A607" s="7"/>
      <c r="B607" s="7"/>
      <c r="C607" s="7"/>
      <c r="D607" s="7"/>
      <c r="E607" s="7"/>
      <c r="F607" s="7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</row>
    <row r="608" spans="1:188" x14ac:dyDescent="0.2">
      <c r="A608" s="7"/>
      <c r="B608" s="7"/>
      <c r="C608" s="7"/>
      <c r="D608" s="7"/>
      <c r="E608" s="7"/>
      <c r="F608" s="7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</row>
    <row r="609" spans="1:55" x14ac:dyDescent="0.2">
      <c r="A609" s="7"/>
      <c r="B609" s="7"/>
      <c r="C609" s="7"/>
      <c r="D609" s="7"/>
      <c r="E609" s="7"/>
      <c r="F609" s="7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</row>
    <row r="610" spans="1:55" x14ac:dyDescent="0.2">
      <c r="A610" s="7"/>
      <c r="B610" s="7"/>
      <c r="C610" s="7"/>
      <c r="D610" s="7"/>
      <c r="E610" s="7"/>
      <c r="F610" s="7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</row>
    <row r="611" spans="1:55" x14ac:dyDescent="0.2">
      <c r="A611" s="7"/>
      <c r="B611" s="7"/>
      <c r="C611" s="7"/>
      <c r="D611" s="7"/>
      <c r="E611" s="7"/>
      <c r="F611" s="7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</row>
    <row r="612" spans="1:55" x14ac:dyDescent="0.2">
      <c r="A612" s="7"/>
      <c r="B612" s="7"/>
      <c r="C612" s="7"/>
      <c r="D612" s="7"/>
      <c r="E612" s="7"/>
      <c r="F612" s="7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</row>
    <row r="613" spans="1:55" x14ac:dyDescent="0.2">
      <c r="A613" s="7"/>
      <c r="B613" s="7"/>
      <c r="C613" s="7"/>
      <c r="D613" s="7"/>
      <c r="E613" s="7"/>
      <c r="F613" s="7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</row>
    <row r="614" spans="1:55" x14ac:dyDescent="0.2">
      <c r="A614" s="7"/>
      <c r="B614" s="7"/>
      <c r="C614" s="7"/>
      <c r="D614" s="7"/>
      <c r="E614" s="7"/>
      <c r="F614" s="7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</row>
    <row r="615" spans="1:55" x14ac:dyDescent="0.2">
      <c r="A615" s="7"/>
      <c r="B615" s="7"/>
      <c r="C615" s="7"/>
      <c r="D615" s="7"/>
      <c r="E615" s="7"/>
      <c r="F615" s="7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</row>
    <row r="616" spans="1:55" x14ac:dyDescent="0.2">
      <c r="A616" s="7"/>
      <c r="B616" s="7"/>
      <c r="C616" s="7"/>
      <c r="D616" s="7"/>
      <c r="E616" s="7"/>
      <c r="F616" s="7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</row>
    <row r="617" spans="1:55" x14ac:dyDescent="0.2">
      <c r="A617" s="7"/>
      <c r="B617" s="7"/>
      <c r="C617" s="7"/>
      <c r="D617" s="7"/>
      <c r="E617" s="7"/>
      <c r="F617" s="7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</row>
    <row r="618" spans="1:55" x14ac:dyDescent="0.2">
      <c r="A618" s="7"/>
      <c r="B618" s="7"/>
      <c r="C618" s="7"/>
      <c r="D618" s="7"/>
      <c r="E618" s="7"/>
      <c r="F618" s="7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</row>
    <row r="619" spans="1:55" x14ac:dyDescent="0.2">
      <c r="A619" s="7"/>
      <c r="B619" s="7"/>
      <c r="C619" s="7"/>
      <c r="D619" s="7"/>
      <c r="E619" s="7"/>
      <c r="F619" s="7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</row>
    <row r="620" spans="1:55" x14ac:dyDescent="0.2">
      <c r="A620" s="7"/>
      <c r="B620" s="7"/>
      <c r="C620" s="7"/>
      <c r="D620" s="7"/>
      <c r="E620" s="7"/>
      <c r="F620" s="7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</row>
    <row r="621" spans="1:55" x14ac:dyDescent="0.2">
      <c r="A621" s="7"/>
      <c r="B621" s="7"/>
      <c r="C621" s="7"/>
      <c r="D621" s="7"/>
      <c r="E621" s="7"/>
      <c r="F621" s="7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</row>
    <row r="622" spans="1:55" x14ac:dyDescent="0.2">
      <c r="A622" s="7"/>
      <c r="B622" s="7"/>
      <c r="C622" s="7"/>
      <c r="D622" s="7"/>
      <c r="E622" s="7"/>
      <c r="F622" s="7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</row>
    <row r="623" spans="1:55" x14ac:dyDescent="0.2">
      <c r="A623" s="7"/>
      <c r="B623" s="7"/>
      <c r="C623" s="7"/>
      <c r="D623" s="7"/>
      <c r="E623" s="7"/>
      <c r="F623" s="7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</row>
    <row r="624" spans="1:55" x14ac:dyDescent="0.2">
      <c r="A624" s="7"/>
      <c r="B624" s="7"/>
      <c r="C624" s="7"/>
      <c r="D624" s="7"/>
      <c r="E624" s="7"/>
      <c r="F624" s="7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</row>
    <row r="625" spans="1:55" x14ac:dyDescent="0.2">
      <c r="A625" s="7"/>
      <c r="B625" s="7"/>
      <c r="C625" s="7"/>
      <c r="D625" s="7"/>
      <c r="E625" s="7"/>
      <c r="F625" s="7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</row>
    <row r="626" spans="1:55" x14ac:dyDescent="0.2">
      <c r="A626" s="7"/>
      <c r="B626" s="7"/>
      <c r="C626" s="7"/>
      <c r="D626" s="7"/>
      <c r="E626" s="7"/>
      <c r="F626" s="7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</row>
    <row r="627" spans="1:55" x14ac:dyDescent="0.2">
      <c r="A627" s="7"/>
      <c r="B627" s="7"/>
      <c r="C627" s="7"/>
      <c r="D627" s="7"/>
      <c r="E627" s="7"/>
      <c r="F627" s="7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</row>
    <row r="628" spans="1:55" x14ac:dyDescent="0.2">
      <c r="A628" s="7"/>
      <c r="B628" s="7"/>
      <c r="C628" s="7"/>
      <c r="D628" s="7"/>
      <c r="E628" s="7"/>
      <c r="F628" s="7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</row>
    <row r="629" spans="1:55" x14ac:dyDescent="0.2">
      <c r="A629" s="7"/>
      <c r="B629" s="7"/>
      <c r="C629" s="7"/>
      <c r="D629" s="7"/>
      <c r="E629" s="7"/>
      <c r="F629" s="7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</row>
    <row r="630" spans="1:55" x14ac:dyDescent="0.2">
      <c r="A630" s="7"/>
      <c r="B630" s="7"/>
      <c r="C630" s="7"/>
      <c r="D630" s="7"/>
      <c r="E630" s="7"/>
      <c r="F630" s="7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</row>
    <row r="631" spans="1:55" x14ac:dyDescent="0.2">
      <c r="A631" s="7"/>
      <c r="B631" s="7"/>
      <c r="C631" s="7"/>
      <c r="D631" s="7"/>
      <c r="E631" s="7"/>
      <c r="F631" s="7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</row>
    <row r="632" spans="1:55" x14ac:dyDescent="0.2">
      <c r="A632" s="7"/>
      <c r="B632" s="7"/>
      <c r="C632" s="7"/>
      <c r="D632" s="7"/>
      <c r="E632" s="7"/>
      <c r="F632" s="7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</row>
    <row r="633" spans="1:55" x14ac:dyDescent="0.2">
      <c r="A633" s="7"/>
      <c r="B633" s="7"/>
      <c r="C633" s="7"/>
      <c r="D633" s="7"/>
      <c r="E633" s="7"/>
      <c r="F633" s="7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</row>
    <row r="634" spans="1:55" x14ac:dyDescent="0.2">
      <c r="A634" s="7"/>
      <c r="B634" s="7"/>
      <c r="C634" s="7"/>
      <c r="D634" s="7"/>
      <c r="E634" s="7"/>
      <c r="F634" s="7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</row>
    <row r="635" spans="1:55" x14ac:dyDescent="0.2">
      <c r="A635" s="7"/>
      <c r="B635" s="7"/>
      <c r="C635" s="7"/>
      <c r="D635" s="7"/>
      <c r="E635" s="7"/>
      <c r="F635" s="7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</row>
    <row r="636" spans="1:55" x14ac:dyDescent="0.2">
      <c r="A636" s="7"/>
      <c r="B636" s="7"/>
      <c r="C636" s="7"/>
      <c r="D636" s="7"/>
      <c r="E636" s="7"/>
      <c r="F636" s="7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</row>
    <row r="637" spans="1:55" x14ac:dyDescent="0.2">
      <c r="A637" s="7"/>
      <c r="B637" s="7"/>
      <c r="C637" s="7"/>
      <c r="D637" s="7"/>
      <c r="E637" s="7"/>
      <c r="F637" s="7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</row>
    <row r="638" spans="1:55" x14ac:dyDescent="0.2">
      <c r="A638" s="7"/>
      <c r="B638" s="7"/>
      <c r="C638" s="7"/>
      <c r="D638" s="7"/>
      <c r="E638" s="7"/>
      <c r="F638" s="7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</row>
    <row r="639" spans="1:55" x14ac:dyDescent="0.2">
      <c r="A639" s="7"/>
      <c r="B639" s="7"/>
      <c r="C639" s="7"/>
      <c r="D639" s="7"/>
      <c r="E639" s="7"/>
      <c r="F639" s="7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</row>
    <row r="640" spans="1:55" x14ac:dyDescent="0.2">
      <c r="A640" s="7"/>
      <c r="B640" s="7"/>
      <c r="C640" s="7"/>
      <c r="D640" s="7"/>
      <c r="E640" s="7"/>
      <c r="F640" s="7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</row>
    <row r="641" spans="1:55" x14ac:dyDescent="0.2">
      <c r="A641" s="7"/>
      <c r="B641" s="7"/>
      <c r="C641" s="7"/>
      <c r="D641" s="7"/>
      <c r="E641" s="7"/>
      <c r="F641" s="7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</row>
    <row r="642" spans="1:55" x14ac:dyDescent="0.2">
      <c r="A642" s="7"/>
      <c r="B642" s="7"/>
      <c r="C642" s="7"/>
      <c r="D642" s="7"/>
      <c r="E642" s="7"/>
      <c r="F642" s="7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</row>
    <row r="643" spans="1:55" x14ac:dyDescent="0.2">
      <c r="A643" s="7"/>
      <c r="B643" s="7"/>
      <c r="C643" s="7"/>
      <c r="D643" s="7"/>
      <c r="E643" s="7"/>
      <c r="F643" s="7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</row>
    <row r="644" spans="1:55" x14ac:dyDescent="0.2">
      <c r="A644" s="7"/>
      <c r="B644" s="7"/>
      <c r="C644" s="7"/>
      <c r="D644" s="7"/>
      <c r="E644" s="7"/>
      <c r="F644" s="7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</row>
    <row r="645" spans="1:55" x14ac:dyDescent="0.2">
      <c r="A645" s="7"/>
      <c r="B645" s="7"/>
      <c r="C645" s="7"/>
      <c r="D645" s="7"/>
      <c r="E645" s="7"/>
      <c r="F645" s="7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</row>
    <row r="646" spans="1:55" x14ac:dyDescent="0.2">
      <c r="A646" s="7"/>
      <c r="B646" s="7"/>
      <c r="C646" s="7"/>
      <c r="D646" s="7"/>
      <c r="E646" s="7"/>
      <c r="F646" s="7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</row>
    <row r="647" spans="1:55" x14ac:dyDescent="0.2">
      <c r="A647" s="7"/>
      <c r="B647" s="7"/>
      <c r="C647" s="7"/>
      <c r="D647" s="7"/>
      <c r="E647" s="7"/>
      <c r="F647" s="7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</row>
    <row r="648" spans="1:55" x14ac:dyDescent="0.2">
      <c r="A648" s="7"/>
      <c r="B648" s="7"/>
      <c r="C648" s="7"/>
      <c r="D648" s="7"/>
      <c r="E648" s="7"/>
      <c r="F648" s="7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</row>
    <row r="649" spans="1:55" x14ac:dyDescent="0.2">
      <c r="A649" s="7"/>
      <c r="B649" s="7"/>
      <c r="C649" s="7"/>
      <c r="D649" s="7"/>
      <c r="E649" s="7"/>
      <c r="F649" s="7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</row>
    <row r="650" spans="1:55" x14ac:dyDescent="0.2">
      <c r="A650" s="7"/>
      <c r="B650" s="7"/>
      <c r="C650" s="7"/>
      <c r="D650" s="7"/>
      <c r="E650" s="7"/>
      <c r="F650" s="7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</row>
    <row r="651" spans="1:55" x14ac:dyDescent="0.2">
      <c r="A651" s="7"/>
      <c r="B651" s="7"/>
      <c r="C651" s="7"/>
      <c r="D651" s="7"/>
      <c r="E651" s="7"/>
      <c r="F651" s="7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</row>
    <row r="652" spans="1:55" x14ac:dyDescent="0.2">
      <c r="A652" s="7"/>
      <c r="B652" s="7"/>
      <c r="C652" s="7"/>
      <c r="D652" s="7"/>
      <c r="E652" s="7"/>
      <c r="F652" s="7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</row>
    <row r="653" spans="1:55" x14ac:dyDescent="0.2">
      <c r="A653" s="7"/>
      <c r="B653" s="7"/>
      <c r="C653" s="7"/>
      <c r="D653" s="7"/>
      <c r="E653" s="7"/>
      <c r="F653" s="7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</row>
    <row r="654" spans="1:55" x14ac:dyDescent="0.2">
      <c r="A654" s="7"/>
      <c r="B654" s="7"/>
      <c r="C654" s="7"/>
      <c r="D654" s="7"/>
      <c r="E654" s="7"/>
      <c r="F654" s="7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</row>
    <row r="655" spans="1:55" x14ac:dyDescent="0.2">
      <c r="A655" s="7"/>
      <c r="B655" s="7"/>
      <c r="C655" s="7"/>
      <c r="D655" s="7"/>
      <c r="E655" s="7"/>
      <c r="F655" s="7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</row>
    <row r="656" spans="1:55" x14ac:dyDescent="0.2">
      <c r="A656" s="7"/>
      <c r="B656" s="7"/>
      <c r="C656" s="7"/>
      <c r="D656" s="7"/>
      <c r="E656" s="7"/>
      <c r="F656" s="7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</row>
    <row r="657" spans="1:55" x14ac:dyDescent="0.2">
      <c r="A657" s="7"/>
      <c r="B657" s="7"/>
      <c r="C657" s="7"/>
      <c r="D657" s="7"/>
      <c r="E657" s="7"/>
      <c r="F657" s="7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</row>
    <row r="658" spans="1:55" x14ac:dyDescent="0.2">
      <c r="A658" s="7"/>
      <c r="B658" s="7"/>
      <c r="C658" s="7"/>
      <c r="D658" s="7"/>
      <c r="E658" s="7"/>
      <c r="F658" s="7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</row>
    <row r="659" spans="1:55" x14ac:dyDescent="0.2">
      <c r="A659" s="7"/>
      <c r="B659" s="7"/>
      <c r="C659" s="7"/>
      <c r="D659" s="7"/>
      <c r="E659" s="7"/>
      <c r="F659" s="7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</row>
    <row r="660" spans="1:55" x14ac:dyDescent="0.2">
      <c r="A660" s="7"/>
      <c r="B660" s="7"/>
      <c r="C660" s="7"/>
      <c r="D660" s="7"/>
      <c r="E660" s="7"/>
      <c r="F660" s="7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</row>
    <row r="661" spans="1:55" x14ac:dyDescent="0.2">
      <c r="A661" s="7"/>
      <c r="B661" s="7"/>
      <c r="C661" s="7"/>
      <c r="D661" s="7"/>
      <c r="E661" s="7"/>
      <c r="F661" s="7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</row>
    <row r="662" spans="1:55" x14ac:dyDescent="0.2">
      <c r="A662" s="7"/>
      <c r="B662" s="7"/>
      <c r="C662" s="7"/>
      <c r="D662" s="7"/>
      <c r="E662" s="7"/>
      <c r="F662" s="7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</row>
    <row r="663" spans="1:55" x14ac:dyDescent="0.2">
      <c r="A663" s="7"/>
      <c r="B663" s="7"/>
      <c r="C663" s="7"/>
      <c r="D663" s="7"/>
      <c r="E663" s="7"/>
      <c r="F663" s="7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</row>
    <row r="664" spans="1:55" x14ac:dyDescent="0.2">
      <c r="A664" s="7"/>
      <c r="B664" s="7"/>
      <c r="C664" s="7"/>
      <c r="D664" s="7"/>
      <c r="E664" s="7"/>
      <c r="F664" s="7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</row>
    <row r="665" spans="1:55" x14ac:dyDescent="0.2">
      <c r="A665" s="7"/>
      <c r="B665" s="7"/>
      <c r="C665" s="7"/>
      <c r="D665" s="7"/>
      <c r="E665" s="7"/>
      <c r="F665" s="7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</row>
    <row r="666" spans="1:55" x14ac:dyDescent="0.2">
      <c r="A666" s="7"/>
      <c r="B666" s="7"/>
      <c r="C666" s="7"/>
      <c r="D666" s="7"/>
      <c r="E666" s="7"/>
      <c r="F666" s="7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</row>
    <row r="667" spans="1:55" x14ac:dyDescent="0.2">
      <c r="A667" s="7"/>
      <c r="B667" s="7"/>
      <c r="C667" s="7"/>
      <c r="D667" s="7"/>
      <c r="E667" s="7"/>
      <c r="F667" s="7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</row>
    <row r="668" spans="1:55" x14ac:dyDescent="0.2">
      <c r="A668" s="7"/>
      <c r="B668" s="7"/>
      <c r="C668" s="7"/>
      <c r="D668" s="7"/>
      <c r="E668" s="7"/>
      <c r="F668" s="7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</row>
    <row r="669" spans="1:55" x14ac:dyDescent="0.2">
      <c r="A669" s="7"/>
      <c r="B669" s="7"/>
      <c r="C669" s="7"/>
      <c r="D669" s="7"/>
      <c r="E669" s="7"/>
      <c r="F669" s="7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</row>
    <row r="670" spans="1:55" x14ac:dyDescent="0.2">
      <c r="A670" s="7"/>
      <c r="B670" s="7"/>
      <c r="C670" s="7"/>
      <c r="D670" s="7"/>
      <c r="E670" s="7"/>
      <c r="F670" s="7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</row>
    <row r="671" spans="1:55" x14ac:dyDescent="0.2">
      <c r="A671" s="7"/>
      <c r="B671" s="7"/>
      <c r="C671" s="7"/>
      <c r="D671" s="7"/>
      <c r="E671" s="7"/>
      <c r="F671" s="7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</row>
    <row r="672" spans="1:55" x14ac:dyDescent="0.2">
      <c r="A672" s="7"/>
      <c r="B672" s="7"/>
      <c r="C672" s="7"/>
      <c r="D672" s="7"/>
      <c r="E672" s="7"/>
      <c r="F672" s="7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</row>
    <row r="673" spans="1:55" x14ac:dyDescent="0.2">
      <c r="A673" s="7"/>
      <c r="B673" s="7"/>
      <c r="C673" s="7"/>
      <c r="D673" s="7"/>
      <c r="E673" s="7"/>
      <c r="F673" s="7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</row>
    <row r="674" spans="1:55" x14ac:dyDescent="0.2">
      <c r="A674" s="7"/>
      <c r="B674" s="7"/>
      <c r="C674" s="7"/>
      <c r="D674" s="7"/>
      <c r="E674" s="7"/>
      <c r="F674" s="7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</row>
    <row r="675" spans="1:55" x14ac:dyDescent="0.2">
      <c r="A675" s="7"/>
      <c r="B675" s="7"/>
      <c r="C675" s="7"/>
      <c r="D675" s="7"/>
      <c r="E675" s="7"/>
      <c r="F675" s="7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</row>
    <row r="676" spans="1:55" x14ac:dyDescent="0.2">
      <c r="A676" s="7"/>
      <c r="B676" s="7"/>
      <c r="C676" s="7"/>
      <c r="D676" s="7"/>
      <c r="E676" s="7"/>
      <c r="F676" s="7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</row>
    <row r="677" spans="1:55" x14ac:dyDescent="0.2">
      <c r="A677" s="7"/>
      <c r="B677" s="7"/>
      <c r="C677" s="7"/>
      <c r="D677" s="7"/>
      <c r="E677" s="7"/>
      <c r="F677" s="7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</row>
    <row r="678" spans="1:55" x14ac:dyDescent="0.2">
      <c r="A678" s="7"/>
      <c r="B678" s="7"/>
      <c r="C678" s="7"/>
      <c r="D678" s="7"/>
      <c r="E678" s="7"/>
      <c r="F678" s="7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</row>
    <row r="679" spans="1:55" x14ac:dyDescent="0.2">
      <c r="A679" s="7"/>
      <c r="B679" s="7"/>
      <c r="C679" s="7"/>
      <c r="D679" s="7"/>
      <c r="E679" s="7"/>
      <c r="F679" s="7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</row>
    <row r="680" spans="1:55" x14ac:dyDescent="0.2">
      <c r="A680" s="7"/>
      <c r="B680" s="7"/>
      <c r="C680" s="7"/>
      <c r="D680" s="7"/>
      <c r="E680" s="7"/>
      <c r="F680" s="7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</row>
    <row r="681" spans="1:55" x14ac:dyDescent="0.2">
      <c r="A681" s="7"/>
      <c r="B681" s="7"/>
      <c r="C681" s="7"/>
      <c r="D681" s="7"/>
      <c r="E681" s="7"/>
      <c r="F681" s="7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</row>
    <row r="682" spans="1:55" x14ac:dyDescent="0.2">
      <c r="A682" s="7"/>
      <c r="B682" s="7"/>
      <c r="C682" s="7"/>
      <c r="D682" s="7"/>
      <c r="E682" s="7"/>
      <c r="F682" s="7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</row>
    <row r="683" spans="1:55" x14ac:dyDescent="0.2">
      <c r="A683" s="7"/>
      <c r="B683" s="7"/>
      <c r="C683" s="7"/>
      <c r="D683" s="7"/>
      <c r="E683" s="7"/>
      <c r="F683" s="7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</row>
    <row r="684" spans="1:55" x14ac:dyDescent="0.2">
      <c r="A684" s="7"/>
      <c r="B684" s="7"/>
      <c r="C684" s="7"/>
      <c r="D684" s="7"/>
      <c r="E684" s="7"/>
      <c r="F684" s="7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</row>
    <row r="685" spans="1:55" x14ac:dyDescent="0.2">
      <c r="A685" s="7"/>
      <c r="B685" s="7"/>
      <c r="C685" s="7"/>
      <c r="D685" s="7"/>
      <c r="E685" s="7"/>
      <c r="F685" s="7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</row>
    <row r="686" spans="1:55" x14ac:dyDescent="0.2">
      <c r="A686" s="7"/>
      <c r="B686" s="7"/>
      <c r="C686" s="7"/>
      <c r="D686" s="7"/>
      <c r="E686" s="7"/>
      <c r="F686" s="7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</row>
    <row r="687" spans="1:55" x14ac:dyDescent="0.2">
      <c r="A687" s="7"/>
      <c r="B687" s="7"/>
      <c r="C687" s="7"/>
      <c r="D687" s="7"/>
      <c r="E687" s="7"/>
      <c r="F687" s="7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</row>
    <row r="688" spans="1:55" x14ac:dyDescent="0.2">
      <c r="A688" s="7"/>
      <c r="B688" s="7"/>
      <c r="C688" s="7"/>
      <c r="D688" s="7"/>
      <c r="E688" s="7"/>
      <c r="F688" s="7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</row>
    <row r="689" spans="1:55" x14ac:dyDescent="0.2">
      <c r="A689" s="7"/>
      <c r="B689" s="7"/>
      <c r="C689" s="7"/>
      <c r="D689" s="7"/>
      <c r="E689" s="7"/>
      <c r="F689" s="7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</row>
    <row r="690" spans="1:55" x14ac:dyDescent="0.2">
      <c r="A690" s="7"/>
      <c r="B690" s="7"/>
      <c r="C690" s="7"/>
      <c r="D690" s="7"/>
      <c r="E690" s="7"/>
      <c r="F690" s="7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</row>
    <row r="691" spans="1:55" x14ac:dyDescent="0.2">
      <c r="A691" s="7"/>
      <c r="B691" s="7"/>
      <c r="C691" s="7"/>
      <c r="D691" s="7"/>
      <c r="E691" s="7"/>
      <c r="F691" s="7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</row>
    <row r="692" spans="1:55" x14ac:dyDescent="0.2">
      <c r="A692" s="7"/>
      <c r="B692" s="7"/>
      <c r="C692" s="7"/>
      <c r="D692" s="7"/>
      <c r="E692" s="7"/>
      <c r="F692" s="7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</row>
    <row r="693" spans="1:55" x14ac:dyDescent="0.2">
      <c r="A693" s="7"/>
      <c r="B693" s="7"/>
      <c r="C693" s="7"/>
      <c r="D693" s="7"/>
      <c r="E693" s="7"/>
      <c r="F693" s="7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</row>
    <row r="694" spans="1:55" x14ac:dyDescent="0.2">
      <c r="A694" s="7"/>
      <c r="B694" s="7"/>
      <c r="C694" s="7"/>
      <c r="D694" s="7"/>
      <c r="E694" s="7"/>
      <c r="F694" s="7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</row>
    <row r="695" spans="1:55" x14ac:dyDescent="0.2">
      <c r="A695" s="7"/>
      <c r="B695" s="7"/>
      <c r="C695" s="7"/>
      <c r="D695" s="7"/>
      <c r="E695" s="7"/>
      <c r="F695" s="7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</row>
    <row r="696" spans="1:55" x14ac:dyDescent="0.2">
      <c r="A696" s="7"/>
      <c r="B696" s="7"/>
      <c r="C696" s="7"/>
      <c r="D696" s="7"/>
      <c r="E696" s="7"/>
      <c r="F696" s="7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</row>
    <row r="697" spans="1:55" x14ac:dyDescent="0.2">
      <c r="A697" s="7"/>
      <c r="B697" s="7"/>
      <c r="C697" s="7"/>
      <c r="D697" s="7"/>
      <c r="E697" s="7"/>
      <c r="F697" s="7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</row>
    <row r="698" spans="1:55" x14ac:dyDescent="0.2">
      <c r="A698" s="7"/>
      <c r="B698" s="7"/>
      <c r="C698" s="7"/>
      <c r="D698" s="7"/>
      <c r="E698" s="7"/>
      <c r="F698" s="7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</row>
    <row r="699" spans="1:55" x14ac:dyDescent="0.2">
      <c r="A699" s="7"/>
      <c r="B699" s="7"/>
      <c r="C699" s="7"/>
      <c r="D699" s="7"/>
      <c r="E699" s="7"/>
      <c r="F699" s="7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</row>
    <row r="700" spans="1:55" x14ac:dyDescent="0.2">
      <c r="A700" s="7"/>
      <c r="B700" s="7"/>
      <c r="C700" s="7"/>
      <c r="D700" s="7"/>
      <c r="E700" s="7"/>
      <c r="F700" s="7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</row>
    <row r="701" spans="1:55" x14ac:dyDescent="0.2">
      <c r="A701" s="7"/>
      <c r="B701" s="7"/>
      <c r="C701" s="7"/>
      <c r="D701" s="7"/>
      <c r="E701" s="7"/>
      <c r="F701" s="7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</row>
    <row r="702" spans="1:55" x14ac:dyDescent="0.2">
      <c r="A702" s="7"/>
      <c r="B702" s="7"/>
      <c r="C702" s="7"/>
      <c r="D702" s="7"/>
      <c r="E702" s="7"/>
      <c r="F702" s="7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</row>
    <row r="703" spans="1:55" x14ac:dyDescent="0.2">
      <c r="A703" s="7"/>
      <c r="B703" s="7"/>
      <c r="C703" s="7"/>
      <c r="D703" s="7"/>
      <c r="E703" s="7"/>
      <c r="F703" s="7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</row>
    <row r="704" spans="1:55" x14ac:dyDescent="0.2">
      <c r="A704" s="7"/>
      <c r="B704" s="7"/>
      <c r="C704" s="7"/>
      <c r="D704" s="7"/>
      <c r="E704" s="7"/>
      <c r="F704" s="7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</row>
    <row r="705" spans="1:55" x14ac:dyDescent="0.2">
      <c r="A705" s="7"/>
      <c r="B705" s="7"/>
      <c r="C705" s="7"/>
      <c r="D705" s="7"/>
      <c r="E705" s="7"/>
      <c r="F705" s="7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</row>
    <row r="706" spans="1:55" x14ac:dyDescent="0.2">
      <c r="A706" s="7"/>
      <c r="B706" s="7"/>
      <c r="C706" s="7"/>
      <c r="D706" s="7"/>
      <c r="E706" s="7"/>
      <c r="F706" s="7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</row>
    <row r="707" spans="1:55" x14ac:dyDescent="0.2">
      <c r="A707" s="7"/>
      <c r="B707" s="7"/>
      <c r="C707" s="7"/>
      <c r="D707" s="7"/>
      <c r="E707" s="7"/>
      <c r="F707" s="7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</row>
    <row r="708" spans="1:55" x14ac:dyDescent="0.2">
      <c r="A708" s="7"/>
      <c r="B708" s="7"/>
      <c r="C708" s="7"/>
      <c r="D708" s="7"/>
      <c r="E708" s="7"/>
      <c r="F708" s="7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</row>
    <row r="709" spans="1:55" x14ac:dyDescent="0.2">
      <c r="A709" s="7"/>
      <c r="B709" s="7"/>
      <c r="C709" s="7"/>
      <c r="D709" s="7"/>
      <c r="E709" s="7"/>
      <c r="F709" s="7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</row>
    <row r="710" spans="1:55" x14ac:dyDescent="0.2">
      <c r="A710" s="7"/>
      <c r="B710" s="7"/>
      <c r="C710" s="7"/>
      <c r="D710" s="7"/>
      <c r="E710" s="7"/>
      <c r="F710" s="7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</row>
    <row r="711" spans="1:55" x14ac:dyDescent="0.2">
      <c r="A711" s="7"/>
      <c r="B711" s="7"/>
      <c r="C711" s="7"/>
      <c r="D711" s="7"/>
      <c r="E711" s="7"/>
      <c r="F711" s="7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</row>
    <row r="712" spans="1:55" x14ac:dyDescent="0.2">
      <c r="A712" s="7"/>
      <c r="B712" s="7"/>
      <c r="C712" s="7"/>
      <c r="D712" s="7"/>
      <c r="E712" s="7"/>
      <c r="F712" s="7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</row>
    <row r="713" spans="1:55" x14ac:dyDescent="0.2">
      <c r="A713" s="7"/>
      <c r="B713" s="7"/>
      <c r="C713" s="7"/>
      <c r="D713" s="7"/>
      <c r="E713" s="7"/>
      <c r="F713" s="7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</row>
    <row r="714" spans="1:55" x14ac:dyDescent="0.2">
      <c r="A714" s="7"/>
      <c r="B714" s="7"/>
      <c r="C714" s="7"/>
      <c r="D714" s="7"/>
      <c r="E714" s="7"/>
      <c r="F714" s="7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</row>
    <row r="715" spans="1:55" x14ac:dyDescent="0.2">
      <c r="A715" s="7"/>
      <c r="B715" s="7"/>
      <c r="C715" s="7"/>
      <c r="D715" s="7"/>
      <c r="E715" s="7"/>
      <c r="F715" s="7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</row>
    <row r="716" spans="1:55" x14ac:dyDescent="0.2">
      <c r="A716" s="7"/>
      <c r="B716" s="7"/>
      <c r="C716" s="7"/>
      <c r="D716" s="7"/>
      <c r="E716" s="7"/>
      <c r="F716" s="7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</row>
    <row r="717" spans="1:55" x14ac:dyDescent="0.2">
      <c r="A717" s="7"/>
      <c r="B717" s="7"/>
      <c r="C717" s="7"/>
      <c r="D717" s="7"/>
      <c r="E717" s="7"/>
      <c r="F717" s="7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</row>
    <row r="718" spans="1:55" x14ac:dyDescent="0.2">
      <c r="A718" s="7"/>
      <c r="B718" s="7"/>
      <c r="C718" s="7"/>
      <c r="D718" s="7"/>
      <c r="E718" s="7"/>
      <c r="F718" s="7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</row>
    <row r="719" spans="1:55" x14ac:dyDescent="0.2">
      <c r="A719" s="7"/>
      <c r="B719" s="7"/>
      <c r="C719" s="7"/>
      <c r="D719" s="7"/>
      <c r="E719" s="7"/>
      <c r="F719" s="7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</row>
    <row r="720" spans="1:55" x14ac:dyDescent="0.2">
      <c r="A720" s="7"/>
      <c r="B720" s="7"/>
      <c r="C720" s="7"/>
      <c r="D720" s="7"/>
      <c r="E720" s="7"/>
      <c r="F720" s="7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</row>
    <row r="721" spans="1:55" x14ac:dyDescent="0.2">
      <c r="A721" s="7"/>
      <c r="B721" s="7"/>
      <c r="C721" s="7"/>
      <c r="D721" s="7"/>
      <c r="E721" s="7"/>
      <c r="F721" s="7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</row>
    <row r="722" spans="1:55" x14ac:dyDescent="0.2">
      <c r="A722" s="7"/>
      <c r="B722" s="7"/>
      <c r="C722" s="7"/>
      <c r="D722" s="7"/>
      <c r="E722" s="7"/>
      <c r="F722" s="7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</row>
    <row r="723" spans="1:55" x14ac:dyDescent="0.2">
      <c r="A723" s="7"/>
      <c r="B723" s="7"/>
      <c r="C723" s="7"/>
      <c r="D723" s="7"/>
      <c r="E723" s="7"/>
      <c r="F723" s="7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</row>
    <row r="724" spans="1:55" x14ac:dyDescent="0.2">
      <c r="A724" s="7"/>
      <c r="B724" s="7"/>
      <c r="C724" s="7"/>
      <c r="D724" s="7"/>
      <c r="E724" s="7"/>
      <c r="F724" s="7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</row>
    <row r="725" spans="1:55" x14ac:dyDescent="0.2">
      <c r="A725" s="7"/>
      <c r="B725" s="7"/>
      <c r="C725" s="7"/>
      <c r="D725" s="7"/>
      <c r="E725" s="7"/>
      <c r="F725" s="7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</row>
    <row r="726" spans="1:55" x14ac:dyDescent="0.2">
      <c r="A726" s="7"/>
      <c r="B726" s="7"/>
      <c r="C726" s="7"/>
      <c r="D726" s="7"/>
      <c r="E726" s="7"/>
      <c r="F726" s="7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</row>
    <row r="727" spans="1:55" x14ac:dyDescent="0.2">
      <c r="A727" s="7"/>
      <c r="B727" s="7"/>
      <c r="C727" s="7"/>
      <c r="D727" s="7"/>
      <c r="E727" s="7"/>
      <c r="F727" s="7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</row>
    <row r="728" spans="1:55" x14ac:dyDescent="0.2">
      <c r="A728" s="7"/>
      <c r="B728" s="7"/>
      <c r="C728" s="7"/>
      <c r="D728" s="7"/>
      <c r="E728" s="7"/>
      <c r="F728" s="7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</row>
    <row r="729" spans="1:55" x14ac:dyDescent="0.2">
      <c r="A729" s="7"/>
      <c r="B729" s="7"/>
      <c r="C729" s="7"/>
      <c r="D729" s="7"/>
      <c r="E729" s="7"/>
      <c r="F729" s="7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</row>
    <row r="730" spans="1:55" x14ac:dyDescent="0.2">
      <c r="A730" s="7"/>
      <c r="B730" s="7"/>
      <c r="C730" s="7"/>
      <c r="D730" s="7"/>
      <c r="E730" s="7"/>
      <c r="F730" s="7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</row>
    <row r="731" spans="1:55" x14ac:dyDescent="0.2">
      <c r="A731" s="7"/>
      <c r="B731" s="7"/>
      <c r="C731" s="7"/>
      <c r="D731" s="7"/>
      <c r="E731" s="7"/>
      <c r="F731" s="7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</row>
    <row r="732" spans="1:55" x14ac:dyDescent="0.2">
      <c r="A732" s="7"/>
      <c r="B732" s="7"/>
      <c r="C732" s="7"/>
      <c r="D732" s="7"/>
      <c r="E732" s="7"/>
      <c r="F732" s="7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</row>
    <row r="733" spans="1:55" x14ac:dyDescent="0.2">
      <c r="A733" s="7"/>
      <c r="B733" s="7"/>
      <c r="C733" s="7"/>
      <c r="D733" s="7"/>
      <c r="E733" s="7"/>
      <c r="F733" s="7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</row>
    <row r="734" spans="1:55" x14ac:dyDescent="0.2">
      <c r="A734" s="7"/>
      <c r="B734" s="7"/>
      <c r="C734" s="7"/>
      <c r="D734" s="7"/>
      <c r="E734" s="7"/>
      <c r="F734" s="7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</row>
    <row r="735" spans="1:55" x14ac:dyDescent="0.2">
      <c r="A735" s="7"/>
      <c r="B735" s="7"/>
      <c r="C735" s="7"/>
      <c r="D735" s="7"/>
      <c r="E735" s="7"/>
      <c r="F735" s="7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</row>
    <row r="736" spans="1:55" x14ac:dyDescent="0.2">
      <c r="A736" s="7"/>
      <c r="B736" s="7"/>
      <c r="C736" s="7"/>
      <c r="D736" s="7"/>
      <c r="E736" s="7"/>
      <c r="F736" s="7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</row>
    <row r="737" spans="1:55" x14ac:dyDescent="0.2">
      <c r="A737" s="7"/>
      <c r="B737" s="7"/>
      <c r="C737" s="7"/>
      <c r="D737" s="7"/>
      <c r="E737" s="7"/>
      <c r="F737" s="7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</row>
    <row r="738" spans="1:55" x14ac:dyDescent="0.2">
      <c r="A738" s="7"/>
      <c r="B738" s="7"/>
      <c r="C738" s="7"/>
      <c r="D738" s="7"/>
      <c r="E738" s="7"/>
      <c r="F738" s="7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</row>
    <row r="739" spans="1:55" x14ac:dyDescent="0.2">
      <c r="A739" s="7"/>
      <c r="B739" s="7"/>
      <c r="C739" s="7"/>
      <c r="D739" s="7"/>
      <c r="E739" s="7"/>
      <c r="F739" s="7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</row>
    <row r="740" spans="1:55" x14ac:dyDescent="0.2">
      <c r="A740" s="7"/>
      <c r="B740" s="7"/>
      <c r="C740" s="7"/>
      <c r="D740" s="7"/>
      <c r="E740" s="7"/>
      <c r="F740" s="7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</row>
    <row r="741" spans="1:55" x14ac:dyDescent="0.2">
      <c r="A741" s="7"/>
      <c r="B741" s="7"/>
      <c r="C741" s="7"/>
      <c r="D741" s="7"/>
      <c r="E741" s="7"/>
      <c r="F741" s="7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</row>
    <row r="742" spans="1:55" x14ac:dyDescent="0.2">
      <c r="A742" s="7"/>
      <c r="B742" s="7"/>
      <c r="C742" s="7"/>
      <c r="D742" s="7"/>
      <c r="E742" s="7"/>
      <c r="F742" s="7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</row>
    <row r="743" spans="1:55" x14ac:dyDescent="0.2">
      <c r="A743" s="7"/>
      <c r="B743" s="7"/>
      <c r="C743" s="7"/>
      <c r="D743" s="7"/>
      <c r="E743" s="7"/>
      <c r="F743" s="7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</row>
    <row r="744" spans="1:55" x14ac:dyDescent="0.2">
      <c r="A744" s="7"/>
      <c r="B744" s="7"/>
      <c r="C744" s="7"/>
      <c r="D744" s="7"/>
      <c r="E744" s="7"/>
      <c r="F744" s="7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</row>
    <row r="745" spans="1:55" x14ac:dyDescent="0.2">
      <c r="A745" s="7"/>
      <c r="B745" s="7"/>
      <c r="C745" s="7"/>
      <c r="D745" s="7"/>
      <c r="E745" s="7"/>
      <c r="F745" s="7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</row>
    <row r="746" spans="1:55" x14ac:dyDescent="0.2">
      <c r="A746" s="7"/>
      <c r="B746" s="7"/>
      <c r="C746" s="7"/>
      <c r="D746" s="7"/>
      <c r="E746" s="7"/>
      <c r="F746" s="7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</row>
    <row r="747" spans="1:55" x14ac:dyDescent="0.2">
      <c r="A747" s="7"/>
      <c r="B747" s="7"/>
      <c r="C747" s="7"/>
      <c r="D747" s="7"/>
      <c r="E747" s="7"/>
      <c r="F747" s="7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</row>
    <row r="748" spans="1:55" x14ac:dyDescent="0.2">
      <c r="A748" s="7"/>
      <c r="B748" s="7"/>
      <c r="C748" s="7"/>
      <c r="D748" s="7"/>
      <c r="E748" s="7"/>
      <c r="F748" s="7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</row>
    <row r="749" spans="1:55" x14ac:dyDescent="0.2">
      <c r="A749" s="7"/>
      <c r="B749" s="7"/>
      <c r="C749" s="7"/>
      <c r="D749" s="7"/>
      <c r="E749" s="7"/>
      <c r="F749" s="7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</row>
    <row r="750" spans="1:55" x14ac:dyDescent="0.2">
      <c r="A750" s="7"/>
      <c r="B750" s="7"/>
      <c r="C750" s="7"/>
      <c r="D750" s="7"/>
      <c r="E750" s="7"/>
      <c r="F750" s="7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</row>
    <row r="751" spans="1:55" x14ac:dyDescent="0.2">
      <c r="A751" s="7"/>
      <c r="B751" s="7"/>
      <c r="C751" s="7"/>
      <c r="D751" s="7"/>
      <c r="E751" s="7"/>
      <c r="F751" s="7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</row>
    <row r="752" spans="1:55" x14ac:dyDescent="0.2">
      <c r="A752" s="7"/>
      <c r="B752" s="7"/>
      <c r="C752" s="7"/>
      <c r="D752" s="7"/>
      <c r="E752" s="7"/>
      <c r="F752" s="7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</row>
    <row r="753" spans="1:55" x14ac:dyDescent="0.2">
      <c r="A753" s="7"/>
      <c r="B753" s="7"/>
      <c r="C753" s="7"/>
      <c r="D753" s="7"/>
      <c r="E753" s="7"/>
      <c r="F753" s="7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</row>
    <row r="754" spans="1:55" x14ac:dyDescent="0.2">
      <c r="A754" s="7"/>
      <c r="B754" s="7"/>
      <c r="C754" s="7"/>
      <c r="D754" s="7"/>
      <c r="E754" s="7"/>
      <c r="F754" s="7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</row>
    <row r="755" spans="1:55" x14ac:dyDescent="0.2">
      <c r="A755" s="7"/>
      <c r="B755" s="7"/>
      <c r="C755" s="7"/>
      <c r="D755" s="7"/>
      <c r="E755" s="7"/>
      <c r="F755" s="7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</row>
    <row r="756" spans="1:55" x14ac:dyDescent="0.2">
      <c r="A756" s="7"/>
      <c r="B756" s="7"/>
      <c r="C756" s="7"/>
      <c r="D756" s="7"/>
      <c r="E756" s="7"/>
      <c r="F756" s="7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</row>
    <row r="757" spans="1:55" x14ac:dyDescent="0.2">
      <c r="A757" s="7"/>
      <c r="B757" s="7"/>
      <c r="C757" s="7"/>
      <c r="D757" s="7"/>
      <c r="E757" s="7"/>
      <c r="F757" s="7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</row>
    <row r="758" spans="1:55" x14ac:dyDescent="0.2">
      <c r="A758" s="7"/>
      <c r="B758" s="7"/>
      <c r="C758" s="7"/>
      <c r="D758" s="7"/>
      <c r="E758" s="7"/>
      <c r="F758" s="7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</row>
    <row r="759" spans="1:55" x14ac:dyDescent="0.2">
      <c r="A759" s="7"/>
      <c r="B759" s="7"/>
      <c r="C759" s="7"/>
      <c r="D759" s="7"/>
      <c r="E759" s="7"/>
      <c r="F759" s="7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</row>
    <row r="760" spans="1:55" x14ac:dyDescent="0.2">
      <c r="A760" s="7"/>
      <c r="B760" s="7"/>
      <c r="C760" s="7"/>
      <c r="D760" s="7"/>
      <c r="E760" s="7"/>
      <c r="F760" s="7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</row>
    <row r="761" spans="1:55" x14ac:dyDescent="0.2">
      <c r="A761" s="7"/>
      <c r="B761" s="7"/>
      <c r="C761" s="7"/>
      <c r="D761" s="7"/>
      <c r="E761" s="7"/>
      <c r="F761" s="7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</row>
    <row r="762" spans="1:55" x14ac:dyDescent="0.2">
      <c r="A762" s="7"/>
      <c r="B762" s="7"/>
      <c r="C762" s="7"/>
      <c r="D762" s="7"/>
      <c r="E762" s="7"/>
      <c r="F762" s="7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</row>
    <row r="763" spans="1:55" x14ac:dyDescent="0.2">
      <c r="A763" s="7"/>
      <c r="B763" s="7"/>
      <c r="C763" s="7"/>
      <c r="D763" s="7"/>
      <c r="E763" s="7"/>
      <c r="F763" s="7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</row>
    <row r="764" spans="1:55" x14ac:dyDescent="0.2">
      <c r="A764" s="7"/>
      <c r="B764" s="7"/>
      <c r="C764" s="7"/>
      <c r="D764" s="7"/>
      <c r="E764" s="7"/>
      <c r="F764" s="7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</row>
    <row r="765" spans="1:55" x14ac:dyDescent="0.2">
      <c r="A765" s="7"/>
      <c r="B765" s="7"/>
      <c r="C765" s="7"/>
      <c r="D765" s="7"/>
      <c r="E765" s="7"/>
      <c r="F765" s="7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</row>
    <row r="766" spans="1:55" x14ac:dyDescent="0.2">
      <c r="A766" s="7"/>
      <c r="B766" s="7"/>
      <c r="C766" s="7"/>
      <c r="D766" s="7"/>
      <c r="E766" s="7"/>
      <c r="F766" s="7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</row>
    <row r="767" spans="1:55" x14ac:dyDescent="0.2">
      <c r="A767" s="7"/>
      <c r="B767" s="7"/>
      <c r="C767" s="7"/>
      <c r="D767" s="7"/>
      <c r="E767" s="7"/>
      <c r="F767" s="7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</row>
    <row r="768" spans="1:55" x14ac:dyDescent="0.2">
      <c r="A768" s="7"/>
      <c r="B768" s="7"/>
      <c r="C768" s="7"/>
      <c r="D768" s="7"/>
      <c r="E768" s="7"/>
      <c r="F768" s="7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</row>
    <row r="769" spans="1:55" x14ac:dyDescent="0.2">
      <c r="A769" s="7"/>
      <c r="B769" s="7"/>
      <c r="C769" s="7"/>
      <c r="D769" s="7"/>
      <c r="E769" s="7"/>
      <c r="F769" s="7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</row>
    <row r="770" spans="1:55" x14ac:dyDescent="0.2">
      <c r="A770" s="7"/>
      <c r="B770" s="7"/>
      <c r="C770" s="7"/>
      <c r="D770" s="7"/>
      <c r="E770" s="7"/>
      <c r="F770" s="7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</row>
    <row r="771" spans="1:55" x14ac:dyDescent="0.2">
      <c r="A771" s="7"/>
      <c r="B771" s="7"/>
      <c r="C771" s="7"/>
      <c r="D771" s="7"/>
      <c r="E771" s="7"/>
      <c r="F771" s="7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</row>
    <row r="772" spans="1:55" x14ac:dyDescent="0.2">
      <c r="A772" s="7"/>
      <c r="B772" s="7"/>
      <c r="C772" s="7"/>
      <c r="D772" s="7"/>
      <c r="E772" s="7"/>
      <c r="F772" s="7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</row>
    <row r="773" spans="1:55" x14ac:dyDescent="0.2">
      <c r="A773" s="7"/>
      <c r="B773" s="7"/>
      <c r="C773" s="7"/>
      <c r="D773" s="7"/>
      <c r="E773" s="7"/>
      <c r="F773" s="7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</row>
    <row r="774" spans="1:55" x14ac:dyDescent="0.2">
      <c r="A774" s="7"/>
      <c r="B774" s="7"/>
      <c r="C774" s="7"/>
      <c r="D774" s="7"/>
      <c r="E774" s="7"/>
      <c r="F774" s="7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</row>
    <row r="775" spans="1:55" x14ac:dyDescent="0.2">
      <c r="A775" s="7"/>
      <c r="B775" s="7"/>
      <c r="C775" s="7"/>
      <c r="D775" s="7"/>
      <c r="E775" s="7"/>
      <c r="F775" s="7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</row>
    <row r="776" spans="1:55" x14ac:dyDescent="0.2">
      <c r="A776" s="7"/>
      <c r="B776" s="7"/>
      <c r="C776" s="7"/>
      <c r="D776" s="7"/>
      <c r="E776" s="7"/>
      <c r="F776" s="7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</row>
    <row r="777" spans="1:55" x14ac:dyDescent="0.2">
      <c r="A777" s="7"/>
      <c r="B777" s="7"/>
      <c r="C777" s="7"/>
      <c r="D777" s="7"/>
      <c r="E777" s="7"/>
      <c r="F777" s="7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</row>
    <row r="778" spans="1:55" x14ac:dyDescent="0.2">
      <c r="A778" s="7"/>
      <c r="B778" s="7"/>
      <c r="C778" s="7"/>
      <c r="D778" s="7"/>
      <c r="E778" s="7"/>
      <c r="F778" s="7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</row>
    <row r="779" spans="1:55" x14ac:dyDescent="0.2">
      <c r="A779" s="7"/>
      <c r="B779" s="7"/>
      <c r="C779" s="7"/>
      <c r="D779" s="7"/>
      <c r="E779" s="7"/>
      <c r="F779" s="7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</row>
    <row r="780" spans="1:55" x14ac:dyDescent="0.2">
      <c r="A780" s="7"/>
      <c r="B780" s="7"/>
      <c r="C780" s="7"/>
      <c r="D780" s="7"/>
      <c r="E780" s="7"/>
      <c r="F780" s="7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</row>
    <row r="781" spans="1:55" x14ac:dyDescent="0.2">
      <c r="A781" s="7"/>
      <c r="B781" s="7"/>
      <c r="C781" s="7"/>
      <c r="D781" s="7"/>
      <c r="E781" s="7"/>
      <c r="F781" s="7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</row>
    <row r="782" spans="1:55" x14ac:dyDescent="0.2">
      <c r="A782" s="7"/>
      <c r="B782" s="7"/>
      <c r="C782" s="7"/>
      <c r="D782" s="7"/>
      <c r="E782" s="7"/>
      <c r="F782" s="7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</row>
    <row r="783" spans="1:55" x14ac:dyDescent="0.2">
      <c r="A783" s="7"/>
      <c r="B783" s="7"/>
      <c r="C783" s="7"/>
      <c r="D783" s="7"/>
      <c r="E783" s="7"/>
      <c r="F783" s="7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</row>
    <row r="784" spans="1:55" x14ac:dyDescent="0.2">
      <c r="A784" s="7"/>
      <c r="B784" s="7"/>
      <c r="C784" s="7"/>
      <c r="D784" s="7"/>
      <c r="E784" s="7"/>
      <c r="F784" s="7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</row>
    <row r="785" spans="1:55" x14ac:dyDescent="0.2">
      <c r="A785" s="7"/>
      <c r="B785" s="7"/>
      <c r="C785" s="7"/>
      <c r="D785" s="7"/>
      <c r="E785" s="7"/>
      <c r="F785" s="7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</row>
    <row r="786" spans="1:55" x14ac:dyDescent="0.2">
      <c r="A786" s="7"/>
      <c r="B786" s="7"/>
      <c r="C786" s="7"/>
      <c r="D786" s="7"/>
      <c r="E786" s="7"/>
      <c r="F786" s="7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</row>
    <row r="787" spans="1:55" x14ac:dyDescent="0.2">
      <c r="A787" s="7"/>
      <c r="B787" s="7"/>
      <c r="C787" s="7"/>
      <c r="D787" s="7"/>
      <c r="E787" s="7"/>
      <c r="F787" s="7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</row>
    <row r="788" spans="1:55" x14ac:dyDescent="0.2">
      <c r="A788" s="7"/>
      <c r="B788" s="7"/>
      <c r="C788" s="7"/>
      <c r="D788" s="7"/>
      <c r="E788" s="7"/>
      <c r="F788" s="7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</row>
    <row r="789" spans="1:55" x14ac:dyDescent="0.2">
      <c r="A789" s="7"/>
      <c r="B789" s="7"/>
      <c r="C789" s="7"/>
      <c r="D789" s="7"/>
      <c r="E789" s="7"/>
      <c r="F789" s="7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</row>
    <row r="790" spans="1:55" x14ac:dyDescent="0.2">
      <c r="A790" s="7"/>
      <c r="B790" s="7"/>
      <c r="C790" s="7"/>
      <c r="D790" s="7"/>
      <c r="E790" s="7"/>
      <c r="F790" s="7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</row>
    <row r="791" spans="1:55" x14ac:dyDescent="0.2">
      <c r="A791" s="7"/>
      <c r="B791" s="7"/>
      <c r="C791" s="7"/>
      <c r="D791" s="7"/>
      <c r="E791" s="7"/>
      <c r="F791" s="7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</row>
    <row r="792" spans="1:55" x14ac:dyDescent="0.2">
      <c r="A792" s="7"/>
      <c r="B792" s="7"/>
      <c r="C792" s="7"/>
      <c r="D792" s="7"/>
      <c r="E792" s="7"/>
      <c r="F792" s="7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</row>
    <row r="793" spans="1:55" x14ac:dyDescent="0.2">
      <c r="A793" s="7"/>
      <c r="B793" s="7"/>
      <c r="C793" s="7"/>
      <c r="D793" s="7"/>
      <c r="E793" s="7"/>
      <c r="F793" s="7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</row>
    <row r="794" spans="1:55" x14ac:dyDescent="0.2">
      <c r="A794" s="7"/>
      <c r="B794" s="7"/>
      <c r="C794" s="7"/>
      <c r="D794" s="7"/>
      <c r="E794" s="7"/>
      <c r="F794" s="7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</row>
    <row r="795" spans="1:55" x14ac:dyDescent="0.2">
      <c r="A795" s="7"/>
      <c r="B795" s="7"/>
      <c r="C795" s="7"/>
      <c r="D795" s="7"/>
      <c r="E795" s="7"/>
      <c r="F795" s="7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</row>
    <row r="796" spans="1:55" x14ac:dyDescent="0.2">
      <c r="A796" s="7"/>
      <c r="B796" s="7"/>
      <c r="C796" s="7"/>
      <c r="D796" s="7"/>
      <c r="E796" s="7"/>
      <c r="F796" s="7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</row>
    <row r="797" spans="1:55" x14ac:dyDescent="0.2">
      <c r="A797" s="7"/>
      <c r="B797" s="7"/>
      <c r="C797" s="7"/>
      <c r="D797" s="7"/>
      <c r="E797" s="7"/>
      <c r="F797" s="7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</row>
    <row r="798" spans="1:55" x14ac:dyDescent="0.2">
      <c r="A798" s="7"/>
      <c r="B798" s="7"/>
      <c r="C798" s="7"/>
      <c r="D798" s="7"/>
      <c r="E798" s="7"/>
      <c r="F798" s="7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</row>
    <row r="799" spans="1:55" x14ac:dyDescent="0.2">
      <c r="A799" s="7"/>
      <c r="B799" s="7"/>
      <c r="C799" s="7"/>
      <c r="D799" s="7"/>
      <c r="E799" s="7"/>
      <c r="F799" s="7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</row>
    <row r="800" spans="1:55" x14ac:dyDescent="0.2">
      <c r="A800" s="7"/>
      <c r="B800" s="7"/>
      <c r="C800" s="7"/>
      <c r="D800" s="7"/>
      <c r="E800" s="7"/>
      <c r="F800" s="7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</row>
    <row r="801" spans="1:55" x14ac:dyDescent="0.2">
      <c r="A801" s="7"/>
      <c r="B801" s="7"/>
      <c r="C801" s="7"/>
      <c r="D801" s="7"/>
      <c r="E801" s="7"/>
      <c r="F801" s="7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</row>
    <row r="802" spans="1:55" x14ac:dyDescent="0.2">
      <c r="A802" s="7"/>
      <c r="B802" s="7"/>
      <c r="C802" s="7"/>
      <c r="D802" s="7"/>
      <c r="E802" s="7"/>
      <c r="F802" s="7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</row>
    <row r="803" spans="1:55" x14ac:dyDescent="0.2">
      <c r="A803" s="7"/>
      <c r="B803" s="7"/>
      <c r="C803" s="7"/>
      <c r="D803" s="7"/>
      <c r="E803" s="7"/>
      <c r="F803" s="7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</row>
    <row r="804" spans="1:55" x14ac:dyDescent="0.2">
      <c r="A804" s="7"/>
      <c r="B804" s="7"/>
      <c r="C804" s="7"/>
      <c r="D804" s="7"/>
      <c r="E804" s="7"/>
      <c r="F804" s="7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</row>
    <row r="805" spans="1:55" x14ac:dyDescent="0.2">
      <c r="A805" s="7"/>
      <c r="B805" s="7"/>
      <c r="C805" s="7"/>
      <c r="D805" s="7"/>
      <c r="E805" s="7"/>
      <c r="F805" s="7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</row>
    <row r="806" spans="1:55" x14ac:dyDescent="0.2">
      <c r="A806" s="7"/>
      <c r="B806" s="7"/>
      <c r="C806" s="7"/>
      <c r="D806" s="7"/>
      <c r="E806" s="7"/>
      <c r="F806" s="7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</row>
    <row r="807" spans="1:55" x14ac:dyDescent="0.2">
      <c r="A807" s="7"/>
      <c r="B807" s="7"/>
      <c r="C807" s="7"/>
      <c r="D807" s="7"/>
      <c r="E807" s="7"/>
      <c r="F807" s="7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</row>
    <row r="808" spans="1:55" x14ac:dyDescent="0.2">
      <c r="A808" s="7"/>
      <c r="B808" s="7"/>
      <c r="C808" s="7"/>
      <c r="D808" s="7"/>
      <c r="E808" s="7"/>
      <c r="F808" s="7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</row>
    <row r="809" spans="1:55" x14ac:dyDescent="0.2">
      <c r="A809" s="7"/>
      <c r="B809" s="7"/>
      <c r="C809" s="7"/>
      <c r="D809" s="7"/>
      <c r="E809" s="7"/>
      <c r="F809" s="7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</row>
    <row r="810" spans="1:55" x14ac:dyDescent="0.2">
      <c r="A810" s="7"/>
      <c r="B810" s="7"/>
      <c r="C810" s="7"/>
      <c r="D810" s="7"/>
      <c r="E810" s="7"/>
      <c r="F810" s="7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</row>
    <row r="811" spans="1:55" x14ac:dyDescent="0.2">
      <c r="A811" s="7"/>
      <c r="B811" s="7"/>
      <c r="C811" s="7"/>
      <c r="D811" s="7"/>
      <c r="E811" s="7"/>
      <c r="F811" s="7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</row>
    <row r="812" spans="1:55" x14ac:dyDescent="0.2">
      <c r="A812" s="7"/>
      <c r="B812" s="7"/>
      <c r="C812" s="7"/>
      <c r="D812" s="7"/>
      <c r="E812" s="7"/>
      <c r="F812" s="7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</row>
    <row r="813" spans="1:55" x14ac:dyDescent="0.2">
      <c r="A813" s="7"/>
      <c r="B813" s="7"/>
      <c r="C813" s="7"/>
      <c r="D813" s="7"/>
      <c r="E813" s="7"/>
      <c r="F813" s="7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</row>
    <row r="814" spans="1:55" x14ac:dyDescent="0.2">
      <c r="A814" s="7"/>
      <c r="B814" s="7"/>
      <c r="C814" s="7"/>
      <c r="D814" s="7"/>
      <c r="E814" s="7"/>
      <c r="F814" s="7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</row>
    <row r="815" spans="1:55" x14ac:dyDescent="0.2">
      <c r="A815" s="7"/>
      <c r="B815" s="7"/>
      <c r="C815" s="7"/>
      <c r="D815" s="7"/>
      <c r="E815" s="7"/>
      <c r="F815" s="7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</row>
    <row r="816" spans="1:55" x14ac:dyDescent="0.2">
      <c r="A816" s="7"/>
      <c r="B816" s="7"/>
      <c r="C816" s="7"/>
      <c r="D816" s="7"/>
      <c r="E816" s="7"/>
      <c r="F816" s="7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</row>
    <row r="817" spans="1:55" x14ac:dyDescent="0.2">
      <c r="A817" s="7"/>
      <c r="B817" s="7"/>
      <c r="C817" s="7"/>
      <c r="D817" s="7"/>
      <c r="E817" s="7"/>
      <c r="F817" s="7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</row>
    <row r="818" spans="1:55" x14ac:dyDescent="0.2">
      <c r="A818" s="7"/>
      <c r="B818" s="7"/>
      <c r="C818" s="7"/>
      <c r="D818" s="7"/>
      <c r="E818" s="7"/>
      <c r="F818" s="7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</row>
    <row r="819" spans="1:55" x14ac:dyDescent="0.2">
      <c r="A819" s="7"/>
      <c r="B819" s="7"/>
      <c r="C819" s="7"/>
      <c r="D819" s="7"/>
      <c r="E819" s="7"/>
      <c r="F819" s="7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</row>
    <row r="820" spans="1:55" x14ac:dyDescent="0.2">
      <c r="A820" s="7"/>
      <c r="B820" s="7"/>
      <c r="C820" s="7"/>
      <c r="D820" s="7"/>
      <c r="E820" s="7"/>
      <c r="F820" s="7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</row>
    <row r="821" spans="1:55" x14ac:dyDescent="0.2">
      <c r="A821" s="7"/>
      <c r="B821" s="7"/>
      <c r="C821" s="7"/>
      <c r="D821" s="7"/>
      <c r="E821" s="7"/>
      <c r="F821" s="7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</row>
    <row r="822" spans="1:55" x14ac:dyDescent="0.2">
      <c r="A822" s="7"/>
      <c r="B822" s="7"/>
      <c r="C822" s="7"/>
      <c r="D822" s="7"/>
      <c r="E822" s="7"/>
      <c r="F822" s="7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</row>
    <row r="823" spans="1:55" x14ac:dyDescent="0.2">
      <c r="A823" s="7"/>
      <c r="B823" s="7"/>
      <c r="C823" s="7"/>
      <c r="D823" s="7"/>
      <c r="E823" s="7"/>
      <c r="F823" s="7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</row>
    <row r="824" spans="1:55" x14ac:dyDescent="0.2">
      <c r="A824" s="7"/>
      <c r="B824" s="7"/>
      <c r="C824" s="7"/>
      <c r="D824" s="7"/>
      <c r="E824" s="7"/>
      <c r="F824" s="7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</row>
    <row r="825" spans="1:55" x14ac:dyDescent="0.2">
      <c r="A825" s="7"/>
      <c r="B825" s="7"/>
      <c r="C825" s="7"/>
      <c r="D825" s="7"/>
      <c r="E825" s="7"/>
      <c r="F825" s="7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</row>
    <row r="826" spans="1:55" x14ac:dyDescent="0.2">
      <c r="A826" s="7"/>
      <c r="B826" s="7"/>
      <c r="C826" s="7"/>
      <c r="D826" s="7"/>
      <c r="E826" s="7"/>
      <c r="F826" s="7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</row>
    <row r="827" spans="1:55" x14ac:dyDescent="0.2">
      <c r="A827" s="7"/>
      <c r="B827" s="7"/>
      <c r="C827" s="7"/>
      <c r="D827" s="7"/>
      <c r="E827" s="7"/>
      <c r="F827" s="7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</row>
    <row r="828" spans="1:55" x14ac:dyDescent="0.2">
      <c r="A828" s="7"/>
      <c r="B828" s="7"/>
      <c r="C828" s="7"/>
      <c r="D828" s="7"/>
      <c r="E828" s="7"/>
      <c r="F828" s="7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</row>
    <row r="829" spans="1:55" x14ac:dyDescent="0.2">
      <c r="A829" s="7"/>
      <c r="B829" s="7"/>
      <c r="C829" s="7"/>
      <c r="D829" s="7"/>
      <c r="E829" s="7"/>
      <c r="F829" s="7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</row>
    <row r="830" spans="1:55" x14ac:dyDescent="0.2">
      <c r="A830" s="7"/>
      <c r="B830" s="7"/>
      <c r="C830" s="7"/>
      <c r="D830" s="7"/>
      <c r="E830" s="7"/>
      <c r="F830" s="7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</row>
    <row r="831" spans="1:55" x14ac:dyDescent="0.2">
      <c r="A831" s="7"/>
      <c r="B831" s="7"/>
      <c r="C831" s="7"/>
      <c r="D831" s="7"/>
      <c r="E831" s="7"/>
      <c r="F831" s="7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</row>
    <row r="832" spans="1:55" x14ac:dyDescent="0.2">
      <c r="A832" s="7"/>
      <c r="B832" s="7"/>
      <c r="C832" s="7"/>
      <c r="D832" s="7"/>
      <c r="E832" s="7"/>
      <c r="F832" s="7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</row>
    <row r="833" spans="1:55" x14ac:dyDescent="0.2">
      <c r="A833" s="7"/>
      <c r="B833" s="7"/>
      <c r="C833" s="7"/>
      <c r="D833" s="7"/>
      <c r="E833" s="7"/>
      <c r="F833" s="7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</row>
    <row r="834" spans="1:55" x14ac:dyDescent="0.2">
      <c r="A834" s="7"/>
      <c r="B834" s="7"/>
      <c r="C834" s="7"/>
      <c r="D834" s="7"/>
      <c r="E834" s="7"/>
      <c r="F834" s="7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</row>
    <row r="835" spans="1:55" x14ac:dyDescent="0.2">
      <c r="A835" s="7"/>
      <c r="B835" s="7"/>
      <c r="C835" s="7"/>
      <c r="D835" s="7"/>
      <c r="E835" s="7"/>
      <c r="F835" s="7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</row>
    <row r="836" spans="1:55" x14ac:dyDescent="0.2">
      <c r="A836" s="7"/>
      <c r="B836" s="7"/>
      <c r="C836" s="7"/>
      <c r="D836" s="7"/>
      <c r="E836" s="7"/>
      <c r="F836" s="7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</row>
    <row r="837" spans="1:55" x14ac:dyDescent="0.2">
      <c r="A837" s="7"/>
      <c r="B837" s="7"/>
      <c r="C837" s="7"/>
      <c r="D837" s="7"/>
      <c r="E837" s="7"/>
      <c r="F837" s="7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</row>
    <row r="838" spans="1:55" x14ac:dyDescent="0.2">
      <c r="A838" s="7"/>
      <c r="B838" s="7"/>
      <c r="C838" s="7"/>
      <c r="D838" s="7"/>
      <c r="E838" s="7"/>
      <c r="F838" s="7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</row>
    <row r="839" spans="1:55" x14ac:dyDescent="0.2">
      <c r="A839" s="7"/>
      <c r="B839" s="7"/>
      <c r="C839" s="7"/>
      <c r="D839" s="7"/>
      <c r="E839" s="7"/>
      <c r="F839" s="7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</row>
    <row r="840" spans="1:55" x14ac:dyDescent="0.2">
      <c r="A840" s="7"/>
      <c r="B840" s="7"/>
      <c r="C840" s="7"/>
      <c r="D840" s="7"/>
      <c r="E840" s="7"/>
      <c r="F840" s="7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</row>
    <row r="841" spans="1:55" x14ac:dyDescent="0.2">
      <c r="A841" s="7"/>
      <c r="B841" s="7"/>
      <c r="C841" s="7"/>
      <c r="D841" s="7"/>
      <c r="E841" s="7"/>
      <c r="F841" s="7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</row>
    <row r="842" spans="1:55" x14ac:dyDescent="0.2">
      <c r="A842" s="7"/>
      <c r="B842" s="7"/>
      <c r="C842" s="7"/>
      <c r="D842" s="7"/>
      <c r="E842" s="7"/>
      <c r="F842" s="7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</row>
    <row r="843" spans="1:55" x14ac:dyDescent="0.2">
      <c r="A843" s="7"/>
      <c r="B843" s="7"/>
      <c r="C843" s="7"/>
      <c r="D843" s="7"/>
      <c r="E843" s="7"/>
      <c r="F843" s="7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</row>
    <row r="844" spans="1:55" x14ac:dyDescent="0.2">
      <c r="A844" s="7"/>
      <c r="B844" s="7"/>
      <c r="C844" s="7"/>
      <c r="D844" s="7"/>
      <c r="E844" s="7"/>
      <c r="F844" s="7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</row>
    <row r="845" spans="1:55" x14ac:dyDescent="0.2">
      <c r="A845" s="7"/>
      <c r="B845" s="7"/>
      <c r="C845" s="7"/>
      <c r="D845" s="7"/>
      <c r="E845" s="7"/>
      <c r="F845" s="7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</row>
    <row r="846" spans="1:55" x14ac:dyDescent="0.2">
      <c r="A846" s="7"/>
      <c r="B846" s="7"/>
      <c r="C846" s="7"/>
      <c r="D846" s="7"/>
      <c r="E846" s="7"/>
      <c r="F846" s="7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</row>
    <row r="847" spans="1:55" x14ac:dyDescent="0.2">
      <c r="A847" s="7"/>
      <c r="B847" s="7"/>
      <c r="C847" s="7"/>
      <c r="D847" s="7"/>
      <c r="E847" s="7"/>
      <c r="F847" s="7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</row>
    <row r="848" spans="1:55" x14ac:dyDescent="0.2">
      <c r="A848" s="7"/>
      <c r="B848" s="7"/>
      <c r="C848" s="7"/>
      <c r="D848" s="7"/>
      <c r="E848" s="7"/>
      <c r="F848" s="7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</row>
    <row r="849" spans="1:55" x14ac:dyDescent="0.2">
      <c r="A849" s="7"/>
      <c r="B849" s="7"/>
      <c r="C849" s="7"/>
      <c r="D849" s="7"/>
      <c r="E849" s="7"/>
      <c r="F849" s="7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</row>
    <row r="850" spans="1:55" x14ac:dyDescent="0.2">
      <c r="A850" s="7"/>
      <c r="B850" s="7"/>
      <c r="C850" s="7"/>
      <c r="D850" s="7"/>
      <c r="E850" s="7"/>
      <c r="F850" s="7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</row>
    <row r="851" spans="1:55" x14ac:dyDescent="0.2">
      <c r="A851" s="7"/>
      <c r="B851" s="7"/>
      <c r="C851" s="7"/>
      <c r="D851" s="7"/>
      <c r="E851" s="7"/>
      <c r="F851" s="7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</row>
    <row r="852" spans="1:55" x14ac:dyDescent="0.2">
      <c r="A852" s="7"/>
      <c r="B852" s="7"/>
      <c r="C852" s="7"/>
      <c r="D852" s="7"/>
      <c r="E852" s="7"/>
      <c r="F852" s="7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</row>
    <row r="853" spans="1:55" x14ac:dyDescent="0.2">
      <c r="A853" s="7"/>
      <c r="B853" s="7"/>
      <c r="C853" s="7"/>
      <c r="D853" s="7"/>
      <c r="E853" s="7"/>
      <c r="F853" s="7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</row>
    <row r="854" spans="1:55" x14ac:dyDescent="0.2">
      <c r="A854" s="7"/>
      <c r="B854" s="7"/>
      <c r="C854" s="7"/>
      <c r="D854" s="7"/>
      <c r="E854" s="7"/>
      <c r="F854" s="7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</row>
    <row r="855" spans="1:55" x14ac:dyDescent="0.2">
      <c r="A855" s="7"/>
      <c r="B855" s="7"/>
      <c r="C855" s="7"/>
      <c r="D855" s="7"/>
      <c r="E855" s="7"/>
      <c r="F855" s="7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</row>
    <row r="856" spans="1:55" x14ac:dyDescent="0.2">
      <c r="A856" s="7"/>
      <c r="B856" s="7"/>
      <c r="C856" s="7"/>
      <c r="D856" s="7"/>
      <c r="E856" s="7"/>
      <c r="F856" s="7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</row>
    <row r="857" spans="1:55" x14ac:dyDescent="0.2">
      <c r="A857" s="7"/>
      <c r="B857" s="7"/>
      <c r="C857" s="7"/>
      <c r="D857" s="7"/>
      <c r="E857" s="7"/>
      <c r="F857" s="7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</row>
    <row r="858" spans="1:55" x14ac:dyDescent="0.2">
      <c r="A858" s="7"/>
      <c r="B858" s="7"/>
      <c r="C858" s="7"/>
      <c r="D858" s="7"/>
      <c r="E858" s="7"/>
      <c r="F858" s="7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</row>
    <row r="859" spans="1:55" x14ac:dyDescent="0.2">
      <c r="A859" s="7"/>
      <c r="B859" s="7"/>
      <c r="C859" s="7"/>
      <c r="D859" s="7"/>
      <c r="E859" s="7"/>
      <c r="F859" s="7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</row>
    <row r="860" spans="1:55" x14ac:dyDescent="0.2">
      <c r="A860" s="7"/>
      <c r="B860" s="7"/>
      <c r="C860" s="7"/>
      <c r="D860" s="7"/>
      <c r="E860" s="7"/>
      <c r="F860" s="7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</row>
    <row r="861" spans="1:55" x14ac:dyDescent="0.2">
      <c r="A861" s="7"/>
      <c r="B861" s="7"/>
      <c r="C861" s="7"/>
      <c r="D861" s="7"/>
      <c r="E861" s="7"/>
      <c r="F861" s="7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</row>
    <row r="862" spans="1:55" x14ac:dyDescent="0.2">
      <c r="A862" s="7"/>
      <c r="B862" s="7"/>
      <c r="C862" s="7"/>
      <c r="D862" s="7"/>
      <c r="E862" s="7"/>
      <c r="F862" s="7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</row>
    <row r="863" spans="1:55" x14ac:dyDescent="0.2">
      <c r="A863" s="7"/>
      <c r="B863" s="7"/>
      <c r="C863" s="7"/>
      <c r="D863" s="7"/>
      <c r="E863" s="7"/>
      <c r="F863" s="7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</row>
    <row r="864" spans="1:55" x14ac:dyDescent="0.2">
      <c r="A864" s="7"/>
      <c r="B864" s="7"/>
      <c r="C864" s="7"/>
      <c r="D864" s="7"/>
      <c r="E864" s="7"/>
      <c r="F864" s="7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</row>
    <row r="865" spans="1:55" x14ac:dyDescent="0.2">
      <c r="A865" s="7"/>
      <c r="B865" s="7"/>
      <c r="C865" s="7"/>
      <c r="D865" s="7"/>
      <c r="E865" s="7"/>
      <c r="F865" s="7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</row>
    <row r="866" spans="1:55" x14ac:dyDescent="0.2">
      <c r="A866" s="7"/>
      <c r="B866" s="7"/>
      <c r="C866" s="7"/>
      <c r="D866" s="7"/>
      <c r="E866" s="7"/>
      <c r="F866" s="7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</row>
    <row r="867" spans="1:55" x14ac:dyDescent="0.2">
      <c r="A867" s="7"/>
      <c r="B867" s="7"/>
      <c r="C867" s="7"/>
      <c r="D867" s="7"/>
      <c r="E867" s="7"/>
      <c r="F867" s="7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</row>
    <row r="868" spans="1:55" x14ac:dyDescent="0.2">
      <c r="A868" s="7"/>
      <c r="B868" s="7"/>
      <c r="C868" s="7"/>
      <c r="D868" s="7"/>
      <c r="E868" s="7"/>
      <c r="F868" s="7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</row>
    <row r="869" spans="1:55" x14ac:dyDescent="0.2">
      <c r="A869" s="7"/>
      <c r="B869" s="7"/>
      <c r="C869" s="7"/>
      <c r="D869" s="7"/>
      <c r="E869" s="7"/>
      <c r="F869" s="7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</row>
    <row r="870" spans="1:55" x14ac:dyDescent="0.2">
      <c r="A870" s="7"/>
      <c r="B870" s="7"/>
      <c r="C870" s="7"/>
      <c r="D870" s="7"/>
      <c r="E870" s="7"/>
      <c r="F870" s="7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</row>
    <row r="871" spans="1:55" x14ac:dyDescent="0.2">
      <c r="A871" s="7"/>
      <c r="B871" s="7"/>
      <c r="C871" s="7"/>
      <c r="D871" s="7"/>
      <c r="E871" s="7"/>
      <c r="F871" s="7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</row>
    <row r="872" spans="1:55" x14ac:dyDescent="0.2">
      <c r="A872" s="7"/>
      <c r="B872" s="7"/>
      <c r="C872" s="7"/>
      <c r="D872" s="7"/>
      <c r="E872" s="7"/>
      <c r="F872" s="7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</row>
    <row r="873" spans="1:55" x14ac:dyDescent="0.2">
      <c r="A873" s="7"/>
      <c r="B873" s="7"/>
      <c r="C873" s="7"/>
      <c r="D873" s="7"/>
      <c r="E873" s="7"/>
      <c r="F873" s="7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</row>
    <row r="874" spans="1:55" x14ac:dyDescent="0.2">
      <c r="A874" s="7"/>
      <c r="B874" s="7"/>
      <c r="C874" s="7"/>
      <c r="D874" s="7"/>
      <c r="E874" s="7"/>
      <c r="F874" s="7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</row>
    <row r="875" spans="1:55" x14ac:dyDescent="0.2">
      <c r="A875" s="7"/>
      <c r="B875" s="7"/>
      <c r="C875" s="7"/>
      <c r="D875" s="7"/>
      <c r="E875" s="7"/>
      <c r="F875" s="7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</row>
    <row r="876" spans="1:55" x14ac:dyDescent="0.2">
      <c r="A876" s="7"/>
      <c r="B876" s="7"/>
      <c r="C876" s="7"/>
      <c r="D876" s="7"/>
      <c r="E876" s="7"/>
      <c r="F876" s="7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</row>
    <row r="877" spans="1:55" x14ac:dyDescent="0.2">
      <c r="A877" s="7"/>
      <c r="B877" s="7"/>
      <c r="C877" s="7"/>
      <c r="D877" s="7"/>
      <c r="E877" s="7"/>
      <c r="F877" s="7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</row>
    <row r="878" spans="1:55" x14ac:dyDescent="0.2">
      <c r="A878" s="7"/>
      <c r="B878" s="7"/>
      <c r="C878" s="7"/>
      <c r="D878" s="7"/>
      <c r="E878" s="7"/>
      <c r="F878" s="7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</row>
    <row r="879" spans="1:55" x14ac:dyDescent="0.2">
      <c r="A879" s="7"/>
      <c r="B879" s="7"/>
      <c r="C879" s="7"/>
      <c r="D879" s="7"/>
      <c r="E879" s="7"/>
      <c r="F879" s="7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</row>
    <row r="880" spans="1:55" x14ac:dyDescent="0.2">
      <c r="A880" s="7"/>
      <c r="B880" s="7"/>
      <c r="C880" s="7"/>
      <c r="D880" s="7"/>
      <c r="E880" s="7"/>
      <c r="F880" s="7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</row>
    <row r="881" spans="1:55" x14ac:dyDescent="0.2">
      <c r="A881" s="7"/>
      <c r="B881" s="7"/>
      <c r="C881" s="7"/>
      <c r="D881" s="7"/>
      <c r="E881" s="7"/>
      <c r="F881" s="7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</row>
    <row r="882" spans="1:55" x14ac:dyDescent="0.2">
      <c r="A882" s="7"/>
      <c r="B882" s="7"/>
      <c r="C882" s="7"/>
      <c r="D882" s="7"/>
      <c r="E882" s="7"/>
      <c r="F882" s="7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</row>
    <row r="883" spans="1:55" x14ac:dyDescent="0.2">
      <c r="A883" s="7"/>
      <c r="B883" s="7"/>
      <c r="C883" s="7"/>
      <c r="D883" s="7"/>
      <c r="E883" s="7"/>
      <c r="F883" s="7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</row>
    <row r="884" spans="1:55" x14ac:dyDescent="0.2">
      <c r="A884" s="7"/>
      <c r="B884" s="7"/>
      <c r="C884" s="7"/>
      <c r="D884" s="7"/>
      <c r="E884" s="7"/>
      <c r="F884" s="7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</row>
    <row r="885" spans="1:55" x14ac:dyDescent="0.2">
      <c r="A885" s="7"/>
      <c r="B885" s="7"/>
      <c r="C885" s="7"/>
      <c r="D885" s="7"/>
      <c r="E885" s="7"/>
      <c r="F885" s="7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</row>
    <row r="886" spans="1:55" x14ac:dyDescent="0.2">
      <c r="A886" s="7"/>
      <c r="B886" s="7"/>
      <c r="C886" s="7"/>
      <c r="D886" s="7"/>
      <c r="E886" s="7"/>
      <c r="F886" s="7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</row>
    <row r="887" spans="1:55" x14ac:dyDescent="0.2">
      <c r="A887" s="7"/>
      <c r="B887" s="7"/>
      <c r="C887" s="7"/>
      <c r="D887" s="7"/>
      <c r="E887" s="7"/>
      <c r="F887" s="7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</row>
    <row r="888" spans="1:55" x14ac:dyDescent="0.2">
      <c r="A888" s="7"/>
      <c r="B888" s="7"/>
      <c r="C888" s="7"/>
      <c r="D888" s="7"/>
      <c r="E888" s="7"/>
      <c r="F888" s="7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</row>
    <row r="889" spans="1:55" x14ac:dyDescent="0.2">
      <c r="A889" s="7"/>
      <c r="B889" s="7"/>
      <c r="C889" s="7"/>
      <c r="D889" s="7"/>
      <c r="E889" s="7"/>
      <c r="F889" s="7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</row>
    <row r="890" spans="1:55" x14ac:dyDescent="0.2">
      <c r="A890" s="7"/>
      <c r="B890" s="7"/>
      <c r="C890" s="7"/>
      <c r="D890" s="7"/>
      <c r="E890" s="7"/>
      <c r="F890" s="7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</row>
    <row r="891" spans="1:55" x14ac:dyDescent="0.2">
      <c r="A891" s="7"/>
      <c r="B891" s="7"/>
      <c r="C891" s="7"/>
      <c r="D891" s="7"/>
      <c r="E891" s="7"/>
      <c r="F891" s="7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</row>
    <row r="892" spans="1:55" x14ac:dyDescent="0.2">
      <c r="A892" s="7"/>
      <c r="B892" s="7"/>
      <c r="C892" s="7"/>
      <c r="D892" s="7"/>
      <c r="E892" s="7"/>
      <c r="F892" s="7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</row>
    <row r="893" spans="1:55" x14ac:dyDescent="0.2">
      <c r="A893" s="7"/>
      <c r="B893" s="7"/>
      <c r="C893" s="7"/>
      <c r="D893" s="7"/>
      <c r="E893" s="7"/>
      <c r="F893" s="7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</row>
    <row r="894" spans="1:55" x14ac:dyDescent="0.2">
      <c r="A894" s="7"/>
      <c r="B894" s="7"/>
      <c r="C894" s="7"/>
      <c r="D894" s="7"/>
      <c r="E894" s="7"/>
      <c r="F894" s="7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  <c r="AW894" s="14"/>
      <c r="AX894" s="14"/>
      <c r="AY894" s="14"/>
      <c r="AZ894" s="14"/>
      <c r="BA894" s="14"/>
      <c r="BB894" s="14"/>
      <c r="BC894" s="14"/>
    </row>
    <row r="895" spans="1:55" x14ac:dyDescent="0.2">
      <c r="A895" s="7"/>
      <c r="B895" s="7"/>
      <c r="C895" s="7"/>
      <c r="D895" s="7"/>
      <c r="E895" s="7"/>
      <c r="F895" s="7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</row>
    <row r="896" spans="1:55" x14ac:dyDescent="0.2">
      <c r="A896" s="7"/>
      <c r="B896" s="7"/>
      <c r="C896" s="7"/>
      <c r="D896" s="7"/>
      <c r="E896" s="7"/>
      <c r="F896" s="7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  <c r="AW896" s="14"/>
      <c r="AX896" s="14"/>
      <c r="AY896" s="14"/>
      <c r="AZ896" s="14"/>
      <c r="BA896" s="14"/>
      <c r="BB896" s="14"/>
      <c r="BC896" s="14"/>
    </row>
    <row r="897" spans="1:55" x14ac:dyDescent="0.2">
      <c r="A897" s="7"/>
      <c r="B897" s="7"/>
      <c r="C897" s="7"/>
      <c r="D897" s="7"/>
      <c r="E897" s="7"/>
      <c r="F897" s="7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  <c r="AW897" s="14"/>
      <c r="AX897" s="14"/>
      <c r="AY897" s="14"/>
      <c r="AZ897" s="14"/>
      <c r="BA897" s="14"/>
      <c r="BB897" s="14"/>
      <c r="BC897" s="14"/>
    </row>
    <row r="898" spans="1:55" x14ac:dyDescent="0.2">
      <c r="A898" s="7"/>
      <c r="B898" s="7"/>
      <c r="C898" s="7"/>
      <c r="D898" s="7"/>
      <c r="E898" s="7"/>
      <c r="F898" s="7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</row>
    <row r="899" spans="1:55" x14ac:dyDescent="0.2">
      <c r="A899" s="7"/>
      <c r="B899" s="7"/>
      <c r="C899" s="7"/>
      <c r="D899" s="7"/>
      <c r="E899" s="7"/>
      <c r="F899" s="7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  <c r="AW899" s="14"/>
      <c r="AX899" s="14"/>
      <c r="AY899" s="14"/>
      <c r="AZ899" s="14"/>
      <c r="BA899" s="14"/>
      <c r="BB899" s="14"/>
      <c r="BC899" s="14"/>
    </row>
    <row r="900" spans="1:55" x14ac:dyDescent="0.2">
      <c r="A900" s="7"/>
      <c r="B900" s="7"/>
      <c r="C900" s="7"/>
      <c r="D900" s="7"/>
      <c r="E900" s="7"/>
      <c r="F900" s="7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  <c r="AW900" s="14"/>
      <c r="AX900" s="14"/>
      <c r="AY900" s="14"/>
      <c r="AZ900" s="14"/>
      <c r="BA900" s="14"/>
      <c r="BB900" s="14"/>
      <c r="BC900" s="14"/>
    </row>
    <row r="901" spans="1:55" x14ac:dyDescent="0.2">
      <c r="A901" s="7"/>
      <c r="B901" s="7"/>
      <c r="C901" s="7"/>
      <c r="D901" s="7"/>
      <c r="E901" s="7"/>
      <c r="F901" s="7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  <c r="AW901" s="14"/>
      <c r="AX901" s="14"/>
      <c r="AY901" s="14"/>
      <c r="AZ901" s="14"/>
      <c r="BA901" s="14"/>
      <c r="BB901" s="14"/>
      <c r="BC901" s="14"/>
    </row>
    <row r="902" spans="1:55" x14ac:dyDescent="0.2">
      <c r="A902" s="7"/>
      <c r="B902" s="7"/>
      <c r="C902" s="7"/>
      <c r="D902" s="7"/>
      <c r="E902" s="7"/>
      <c r="F902" s="7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</row>
    <row r="903" spans="1:55" x14ac:dyDescent="0.2">
      <c r="A903" s="7"/>
      <c r="B903" s="7"/>
      <c r="C903" s="7"/>
      <c r="D903" s="7"/>
      <c r="E903" s="7"/>
      <c r="F903" s="7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</row>
    <row r="904" spans="1:55" x14ac:dyDescent="0.2">
      <c r="A904" s="7"/>
      <c r="B904" s="7"/>
      <c r="C904" s="7"/>
      <c r="D904" s="7"/>
      <c r="E904" s="7"/>
      <c r="F904" s="7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  <c r="AW904" s="14"/>
      <c r="AX904" s="14"/>
      <c r="AY904" s="14"/>
      <c r="AZ904" s="14"/>
      <c r="BA904" s="14"/>
      <c r="BB904" s="14"/>
      <c r="BC904" s="14"/>
    </row>
    <row r="905" spans="1:55" x14ac:dyDescent="0.2">
      <c r="A905" s="7"/>
      <c r="B905" s="7"/>
      <c r="C905" s="7"/>
      <c r="D905" s="7"/>
      <c r="E905" s="7"/>
      <c r="F905" s="7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  <c r="AW905" s="14"/>
      <c r="AX905" s="14"/>
      <c r="AY905" s="14"/>
      <c r="AZ905" s="14"/>
      <c r="BA905" s="14"/>
      <c r="BB905" s="14"/>
      <c r="BC905" s="14"/>
    </row>
    <row r="906" spans="1:55" x14ac:dyDescent="0.2">
      <c r="A906" s="7"/>
      <c r="B906" s="7"/>
      <c r="C906" s="7"/>
      <c r="D906" s="7"/>
      <c r="E906" s="7"/>
      <c r="F906" s="7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  <c r="AW906" s="14"/>
      <c r="AX906" s="14"/>
      <c r="AY906" s="14"/>
      <c r="AZ906" s="14"/>
      <c r="BA906" s="14"/>
      <c r="BB906" s="14"/>
      <c r="BC906" s="14"/>
    </row>
    <row r="907" spans="1:55" x14ac:dyDescent="0.2">
      <c r="A907" s="7"/>
      <c r="B907" s="7"/>
      <c r="C907" s="7"/>
      <c r="D907" s="7"/>
      <c r="E907" s="7"/>
      <c r="F907" s="7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  <c r="AW907" s="14"/>
      <c r="AX907" s="14"/>
      <c r="AY907" s="14"/>
      <c r="AZ907" s="14"/>
      <c r="BA907" s="14"/>
      <c r="BB907" s="14"/>
      <c r="BC907" s="14"/>
    </row>
    <row r="908" spans="1:55" x14ac:dyDescent="0.2">
      <c r="A908" s="7"/>
      <c r="B908" s="7"/>
      <c r="C908" s="7"/>
      <c r="D908" s="7"/>
      <c r="E908" s="7"/>
      <c r="F908" s="7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  <c r="AW908" s="14"/>
      <c r="AX908" s="14"/>
      <c r="AY908" s="14"/>
      <c r="AZ908" s="14"/>
      <c r="BA908" s="14"/>
      <c r="BB908" s="14"/>
      <c r="BC908" s="14"/>
    </row>
    <row r="909" spans="1:55" x14ac:dyDescent="0.2">
      <c r="A909" s="7"/>
      <c r="B909" s="7"/>
      <c r="C909" s="7"/>
      <c r="D909" s="7"/>
      <c r="E909" s="7"/>
      <c r="F909" s="7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  <c r="AW909" s="14"/>
      <c r="AX909" s="14"/>
      <c r="AY909" s="14"/>
      <c r="AZ909" s="14"/>
      <c r="BA909" s="14"/>
      <c r="BB909" s="14"/>
      <c r="BC909" s="14"/>
    </row>
    <row r="910" spans="1:55" x14ac:dyDescent="0.2">
      <c r="A910" s="7"/>
      <c r="B910" s="7"/>
      <c r="C910" s="7"/>
      <c r="D910" s="7"/>
      <c r="E910" s="7"/>
      <c r="F910" s="7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  <c r="AW910" s="14"/>
      <c r="AX910" s="14"/>
      <c r="AY910" s="14"/>
      <c r="AZ910" s="14"/>
      <c r="BA910" s="14"/>
      <c r="BB910" s="14"/>
      <c r="BC910" s="14"/>
    </row>
    <row r="911" spans="1:55" x14ac:dyDescent="0.2">
      <c r="A911" s="7"/>
      <c r="B911" s="7"/>
      <c r="C911" s="7"/>
      <c r="D911" s="7"/>
      <c r="E911" s="7"/>
      <c r="F911" s="7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  <c r="AW911" s="14"/>
      <c r="AX911" s="14"/>
      <c r="AY911" s="14"/>
      <c r="AZ911" s="14"/>
      <c r="BA911" s="14"/>
      <c r="BB911" s="14"/>
      <c r="BC911" s="14"/>
    </row>
    <row r="912" spans="1:55" x14ac:dyDescent="0.2">
      <c r="A912" s="7"/>
      <c r="B912" s="7"/>
      <c r="C912" s="7"/>
      <c r="D912" s="7"/>
      <c r="E912" s="7"/>
      <c r="F912" s="7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  <c r="AW912" s="14"/>
      <c r="AX912" s="14"/>
      <c r="AY912" s="14"/>
      <c r="AZ912" s="14"/>
      <c r="BA912" s="14"/>
      <c r="BB912" s="14"/>
      <c r="BC912" s="14"/>
    </row>
    <row r="913" spans="1:55" x14ac:dyDescent="0.2">
      <c r="A913" s="7"/>
      <c r="B913" s="7"/>
      <c r="C913" s="7"/>
      <c r="D913" s="7"/>
      <c r="E913" s="7"/>
      <c r="F913" s="7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  <c r="AW913" s="14"/>
      <c r="AX913" s="14"/>
      <c r="AY913" s="14"/>
      <c r="AZ913" s="14"/>
      <c r="BA913" s="14"/>
      <c r="BB913" s="14"/>
      <c r="BC913" s="14"/>
    </row>
    <row r="914" spans="1:55" x14ac:dyDescent="0.2">
      <c r="A914" s="7"/>
      <c r="B914" s="7"/>
      <c r="C914" s="7"/>
      <c r="D914" s="7"/>
      <c r="E914" s="7"/>
      <c r="F914" s="7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  <c r="AW914" s="14"/>
      <c r="AX914" s="14"/>
      <c r="AY914" s="14"/>
      <c r="AZ914" s="14"/>
      <c r="BA914" s="14"/>
      <c r="BB914" s="14"/>
      <c r="BC914" s="14"/>
    </row>
    <row r="915" spans="1:55" x14ac:dyDescent="0.2">
      <c r="A915" s="7"/>
      <c r="B915" s="7"/>
      <c r="C915" s="7"/>
      <c r="D915" s="7"/>
      <c r="E915" s="7"/>
      <c r="F915" s="7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  <c r="AW915" s="14"/>
      <c r="AX915" s="14"/>
      <c r="AY915" s="14"/>
      <c r="AZ915" s="14"/>
      <c r="BA915" s="14"/>
      <c r="BB915" s="14"/>
      <c r="BC915" s="14"/>
    </row>
    <row r="916" spans="1:55" x14ac:dyDescent="0.2">
      <c r="A916" s="7"/>
      <c r="B916" s="7"/>
      <c r="C916" s="7"/>
      <c r="D916" s="7"/>
      <c r="E916" s="7"/>
      <c r="F916" s="7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  <c r="AW916" s="14"/>
      <c r="AX916" s="14"/>
      <c r="AY916" s="14"/>
      <c r="AZ916" s="14"/>
      <c r="BA916" s="14"/>
      <c r="BB916" s="14"/>
      <c r="BC916" s="14"/>
    </row>
    <row r="917" spans="1:55" x14ac:dyDescent="0.2">
      <c r="A917" s="7"/>
      <c r="B917" s="7"/>
      <c r="C917" s="7"/>
      <c r="D917" s="7"/>
      <c r="E917" s="7"/>
      <c r="F917" s="7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  <c r="AW917" s="14"/>
      <c r="AX917" s="14"/>
      <c r="AY917" s="14"/>
      <c r="AZ917" s="14"/>
      <c r="BA917" s="14"/>
      <c r="BB917" s="14"/>
      <c r="BC917" s="14"/>
    </row>
    <row r="918" spans="1:55" x14ac:dyDescent="0.2">
      <c r="A918" s="7"/>
      <c r="B918" s="7"/>
      <c r="C918" s="7"/>
      <c r="D918" s="7"/>
      <c r="E918" s="7"/>
      <c r="F918" s="7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  <c r="AW918" s="14"/>
      <c r="AX918" s="14"/>
      <c r="AY918" s="14"/>
      <c r="AZ918" s="14"/>
      <c r="BA918" s="14"/>
      <c r="BB918" s="14"/>
      <c r="BC918" s="14"/>
    </row>
    <row r="919" spans="1:55" x14ac:dyDescent="0.2">
      <c r="A919" s="7"/>
      <c r="B919" s="7"/>
      <c r="C919" s="7"/>
      <c r="D919" s="7"/>
      <c r="E919" s="7"/>
      <c r="F919" s="7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  <c r="AW919" s="14"/>
      <c r="AX919" s="14"/>
      <c r="AY919" s="14"/>
      <c r="AZ919" s="14"/>
      <c r="BA919" s="14"/>
      <c r="BB919" s="14"/>
      <c r="BC919" s="14"/>
    </row>
    <row r="920" spans="1:55" x14ac:dyDescent="0.2">
      <c r="A920" s="7"/>
      <c r="B920" s="7"/>
      <c r="C920" s="7"/>
      <c r="D920" s="7"/>
      <c r="E920" s="7"/>
      <c r="F920" s="7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  <c r="AW920" s="14"/>
      <c r="AX920" s="14"/>
      <c r="AY920" s="14"/>
      <c r="AZ920" s="14"/>
      <c r="BA920" s="14"/>
      <c r="BB920" s="14"/>
      <c r="BC920" s="14"/>
    </row>
    <row r="921" spans="1:55" x14ac:dyDescent="0.2">
      <c r="A921" s="7"/>
      <c r="B921" s="7"/>
      <c r="C921" s="7"/>
      <c r="D921" s="7"/>
      <c r="E921" s="7"/>
      <c r="F921" s="7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  <c r="AW921" s="14"/>
      <c r="AX921" s="14"/>
      <c r="AY921" s="14"/>
      <c r="AZ921" s="14"/>
      <c r="BA921" s="14"/>
      <c r="BB921" s="14"/>
      <c r="BC921" s="14"/>
    </row>
    <row r="922" spans="1:55" x14ac:dyDescent="0.2">
      <c r="A922" s="7"/>
      <c r="B922" s="7"/>
      <c r="C922" s="7"/>
      <c r="D922" s="7"/>
      <c r="E922" s="7"/>
      <c r="F922" s="7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  <c r="AW922" s="14"/>
      <c r="AX922" s="14"/>
      <c r="AY922" s="14"/>
      <c r="AZ922" s="14"/>
      <c r="BA922" s="14"/>
      <c r="BB922" s="14"/>
      <c r="BC922" s="14"/>
    </row>
    <row r="923" spans="1:55" x14ac:dyDescent="0.2">
      <c r="A923" s="7"/>
      <c r="B923" s="7"/>
      <c r="C923" s="7"/>
      <c r="D923" s="7"/>
      <c r="E923" s="7"/>
      <c r="F923" s="7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  <c r="AW923" s="14"/>
      <c r="AX923" s="14"/>
      <c r="AY923" s="14"/>
      <c r="AZ923" s="14"/>
      <c r="BA923" s="14"/>
      <c r="BB923" s="14"/>
      <c r="BC923" s="14"/>
    </row>
    <row r="924" spans="1:55" x14ac:dyDescent="0.2">
      <c r="A924" s="7"/>
      <c r="B924" s="7"/>
      <c r="C924" s="7"/>
      <c r="D924" s="7"/>
      <c r="E924" s="7"/>
      <c r="F924" s="7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  <c r="AW924" s="14"/>
      <c r="AX924" s="14"/>
      <c r="AY924" s="14"/>
      <c r="AZ924" s="14"/>
      <c r="BA924" s="14"/>
      <c r="BB924" s="14"/>
      <c r="BC924" s="14"/>
    </row>
    <row r="925" spans="1:55" x14ac:dyDescent="0.2">
      <c r="A925" s="7"/>
      <c r="B925" s="7"/>
      <c r="C925" s="7"/>
      <c r="D925" s="7"/>
      <c r="E925" s="7"/>
      <c r="F925" s="7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  <c r="AW925" s="14"/>
      <c r="AX925" s="14"/>
      <c r="AY925" s="14"/>
      <c r="AZ925" s="14"/>
      <c r="BA925" s="14"/>
      <c r="BB925" s="14"/>
      <c r="BC925" s="14"/>
    </row>
    <row r="926" spans="1:55" x14ac:dyDescent="0.2">
      <c r="A926" s="7"/>
      <c r="B926" s="7"/>
      <c r="C926" s="7"/>
      <c r="D926" s="7"/>
      <c r="E926" s="7"/>
      <c r="F926" s="7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  <c r="AW926" s="14"/>
      <c r="AX926" s="14"/>
      <c r="AY926" s="14"/>
      <c r="AZ926" s="14"/>
      <c r="BA926" s="14"/>
      <c r="BB926" s="14"/>
      <c r="BC926" s="14"/>
    </row>
    <row r="927" spans="1:55" x14ac:dyDescent="0.2">
      <c r="A927" s="7"/>
      <c r="B927" s="7"/>
      <c r="C927" s="7"/>
      <c r="D927" s="7"/>
      <c r="E927" s="7"/>
      <c r="F927" s="7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  <c r="AW927" s="14"/>
      <c r="AX927" s="14"/>
      <c r="AY927" s="14"/>
      <c r="AZ927" s="14"/>
      <c r="BA927" s="14"/>
      <c r="BB927" s="14"/>
      <c r="BC927" s="14"/>
    </row>
    <row r="928" spans="1:55" x14ac:dyDescent="0.2">
      <c r="A928" s="7"/>
      <c r="B928" s="7"/>
      <c r="C928" s="7"/>
      <c r="D928" s="7"/>
      <c r="E928" s="7"/>
      <c r="F928" s="7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  <c r="AW928" s="14"/>
      <c r="AX928" s="14"/>
      <c r="AY928" s="14"/>
      <c r="AZ928" s="14"/>
      <c r="BA928" s="14"/>
      <c r="BB928" s="14"/>
      <c r="BC928" s="14"/>
    </row>
    <row r="929" spans="1:55" x14ac:dyDescent="0.2">
      <c r="A929" s="7"/>
      <c r="B929" s="7"/>
      <c r="C929" s="7"/>
      <c r="D929" s="7"/>
      <c r="E929" s="7"/>
      <c r="F929" s="7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  <c r="AW929" s="14"/>
      <c r="AX929" s="14"/>
      <c r="AY929" s="14"/>
      <c r="AZ929" s="14"/>
      <c r="BA929" s="14"/>
      <c r="BB929" s="14"/>
      <c r="BC929" s="14"/>
    </row>
    <row r="930" spans="1:55" x14ac:dyDescent="0.2">
      <c r="A930" s="7"/>
      <c r="B930" s="7"/>
      <c r="C930" s="7"/>
      <c r="D930" s="7"/>
      <c r="E930" s="7"/>
      <c r="F930" s="7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  <c r="AW930" s="14"/>
      <c r="AX930" s="14"/>
      <c r="AY930" s="14"/>
      <c r="AZ930" s="14"/>
      <c r="BA930" s="14"/>
      <c r="BB930" s="14"/>
      <c r="BC930" s="14"/>
    </row>
    <row r="931" spans="1:55" x14ac:dyDescent="0.2">
      <c r="A931" s="7"/>
      <c r="B931" s="7"/>
      <c r="C931" s="7"/>
      <c r="D931" s="7"/>
      <c r="E931" s="7"/>
      <c r="F931" s="7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  <c r="AW931" s="14"/>
      <c r="AX931" s="14"/>
      <c r="AY931" s="14"/>
      <c r="AZ931" s="14"/>
      <c r="BA931" s="14"/>
      <c r="BB931" s="14"/>
      <c r="BC931" s="14"/>
    </row>
    <row r="932" spans="1:55" x14ac:dyDescent="0.2">
      <c r="A932" s="7"/>
      <c r="B932" s="7"/>
      <c r="C932" s="7"/>
      <c r="D932" s="7"/>
      <c r="E932" s="7"/>
      <c r="F932" s="7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  <c r="AW932" s="14"/>
      <c r="AX932" s="14"/>
      <c r="AY932" s="14"/>
      <c r="AZ932" s="14"/>
      <c r="BA932" s="14"/>
      <c r="BB932" s="14"/>
      <c r="BC932" s="14"/>
    </row>
    <row r="933" spans="1:55" x14ac:dyDescent="0.2">
      <c r="A933" s="7"/>
      <c r="B933" s="7"/>
      <c r="C933" s="7"/>
      <c r="D933" s="7"/>
      <c r="E933" s="7"/>
      <c r="F933" s="7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  <c r="AW933" s="14"/>
      <c r="AX933" s="14"/>
      <c r="AY933" s="14"/>
      <c r="AZ933" s="14"/>
      <c r="BA933" s="14"/>
      <c r="BB933" s="14"/>
      <c r="BC933" s="14"/>
    </row>
    <row r="934" spans="1:55" x14ac:dyDescent="0.2">
      <c r="A934" s="7"/>
      <c r="B934" s="7"/>
      <c r="C934" s="7"/>
      <c r="D934" s="7"/>
      <c r="E934" s="7"/>
      <c r="F934" s="7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  <c r="AW934" s="14"/>
      <c r="AX934" s="14"/>
      <c r="AY934" s="14"/>
      <c r="AZ934" s="14"/>
      <c r="BA934" s="14"/>
      <c r="BB934" s="14"/>
      <c r="BC934" s="14"/>
    </row>
    <row r="935" spans="1:55" x14ac:dyDescent="0.2">
      <c r="A935" s="7"/>
      <c r="B935" s="7"/>
      <c r="C935" s="7"/>
      <c r="D935" s="7"/>
      <c r="E935" s="7"/>
      <c r="F935" s="7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  <c r="AW935" s="14"/>
      <c r="AX935" s="14"/>
      <c r="AY935" s="14"/>
      <c r="AZ935" s="14"/>
      <c r="BA935" s="14"/>
      <c r="BB935" s="14"/>
      <c r="BC935" s="14"/>
    </row>
    <row r="936" spans="1:55" x14ac:dyDescent="0.2">
      <c r="A936" s="7"/>
      <c r="B936" s="7"/>
      <c r="C936" s="7"/>
      <c r="D936" s="7"/>
      <c r="E936" s="7"/>
      <c r="F936" s="7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  <c r="AW936" s="14"/>
      <c r="AX936" s="14"/>
      <c r="AY936" s="14"/>
      <c r="AZ936" s="14"/>
      <c r="BA936" s="14"/>
      <c r="BB936" s="14"/>
      <c r="BC936" s="14"/>
    </row>
    <row r="937" spans="1:55" x14ac:dyDescent="0.2">
      <c r="A937" s="7"/>
      <c r="B937" s="7"/>
      <c r="C937" s="7"/>
      <c r="D937" s="7"/>
      <c r="E937" s="7"/>
      <c r="F937" s="7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  <c r="AW937" s="14"/>
      <c r="AX937" s="14"/>
      <c r="AY937" s="14"/>
      <c r="AZ937" s="14"/>
      <c r="BA937" s="14"/>
      <c r="BB937" s="14"/>
      <c r="BC937" s="14"/>
    </row>
    <row r="938" spans="1:55" x14ac:dyDescent="0.2">
      <c r="A938" s="7"/>
      <c r="B938" s="7"/>
      <c r="C938" s="7"/>
      <c r="D938" s="7"/>
      <c r="E938" s="7"/>
      <c r="F938" s="7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</row>
    <row r="939" spans="1:55" x14ac:dyDescent="0.2">
      <c r="A939" s="7"/>
      <c r="B939" s="7"/>
      <c r="C939" s="7"/>
      <c r="D939" s="7"/>
      <c r="E939" s="7"/>
      <c r="F939" s="7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  <c r="AW939" s="14"/>
      <c r="AX939" s="14"/>
      <c r="AY939" s="14"/>
      <c r="AZ939" s="14"/>
      <c r="BA939" s="14"/>
      <c r="BB939" s="14"/>
      <c r="BC939" s="14"/>
    </row>
    <row r="940" spans="1:55" x14ac:dyDescent="0.2">
      <c r="A940" s="7"/>
      <c r="B940" s="7"/>
      <c r="C940" s="7"/>
      <c r="D940" s="7"/>
      <c r="E940" s="7"/>
      <c r="F940" s="7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  <c r="AW940" s="14"/>
      <c r="AX940" s="14"/>
      <c r="AY940" s="14"/>
      <c r="AZ940" s="14"/>
      <c r="BA940" s="14"/>
      <c r="BB940" s="14"/>
      <c r="BC940" s="14"/>
    </row>
    <row r="941" spans="1:55" x14ac:dyDescent="0.2">
      <c r="A941" s="7"/>
      <c r="B941" s="7"/>
      <c r="C941" s="7"/>
      <c r="D941" s="7"/>
      <c r="E941" s="7"/>
      <c r="F941" s="7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  <c r="AW941" s="14"/>
      <c r="AX941" s="14"/>
      <c r="AY941" s="14"/>
      <c r="AZ941" s="14"/>
      <c r="BA941" s="14"/>
      <c r="BB941" s="14"/>
      <c r="BC941" s="14"/>
    </row>
    <row r="942" spans="1:55" x14ac:dyDescent="0.2">
      <c r="A942" s="7"/>
      <c r="B942" s="7"/>
      <c r="C942" s="7"/>
      <c r="D942" s="7"/>
      <c r="E942" s="7"/>
      <c r="F942" s="7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  <c r="AW942" s="14"/>
      <c r="AX942" s="14"/>
      <c r="AY942" s="14"/>
      <c r="AZ942" s="14"/>
      <c r="BA942" s="14"/>
      <c r="BB942" s="14"/>
      <c r="BC942" s="14"/>
    </row>
    <row r="943" spans="1:55" x14ac:dyDescent="0.2">
      <c r="A943" s="7"/>
      <c r="B943" s="7"/>
      <c r="C943" s="7"/>
      <c r="D943" s="7"/>
      <c r="E943" s="7"/>
      <c r="F943" s="7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  <c r="AW943" s="14"/>
      <c r="AX943" s="14"/>
      <c r="AY943" s="14"/>
      <c r="AZ943" s="14"/>
      <c r="BA943" s="14"/>
      <c r="BB943" s="14"/>
      <c r="BC943" s="14"/>
    </row>
    <row r="944" spans="1:55" x14ac:dyDescent="0.2">
      <c r="A944" s="7"/>
      <c r="B944" s="7"/>
      <c r="C944" s="7"/>
      <c r="D944" s="7"/>
      <c r="E944" s="7"/>
      <c r="F944" s="7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  <c r="AW944" s="14"/>
      <c r="AX944" s="14"/>
      <c r="AY944" s="14"/>
      <c r="AZ944" s="14"/>
      <c r="BA944" s="14"/>
      <c r="BB944" s="14"/>
      <c r="BC944" s="14"/>
    </row>
    <row r="945" spans="1:55" x14ac:dyDescent="0.2">
      <c r="A945" s="7"/>
      <c r="B945" s="7"/>
      <c r="C945" s="7"/>
      <c r="D945" s="7"/>
      <c r="E945" s="7"/>
      <c r="F945" s="7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  <c r="AT945" s="14"/>
      <c r="AU945" s="14"/>
      <c r="AV945" s="14"/>
      <c r="AW945" s="14"/>
      <c r="AX945" s="14"/>
      <c r="AY945" s="14"/>
      <c r="AZ945" s="14"/>
      <c r="BA945" s="14"/>
      <c r="BB945" s="14"/>
      <c r="BC945" s="14"/>
    </row>
    <row r="946" spans="1:55" x14ac:dyDescent="0.2">
      <c r="A946" s="7"/>
      <c r="B946" s="7"/>
      <c r="C946" s="7"/>
      <c r="D946" s="7"/>
      <c r="E946" s="7"/>
      <c r="F946" s="7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  <c r="AW946" s="14"/>
      <c r="AX946" s="14"/>
      <c r="AY946" s="14"/>
      <c r="AZ946" s="14"/>
      <c r="BA946" s="14"/>
      <c r="BB946" s="14"/>
      <c r="BC946" s="14"/>
    </row>
    <row r="947" spans="1:55" x14ac:dyDescent="0.2">
      <c r="A947" s="7"/>
      <c r="B947" s="7"/>
      <c r="C947" s="7"/>
      <c r="D947" s="7"/>
      <c r="E947" s="7"/>
      <c r="F947" s="7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  <c r="AV947" s="14"/>
      <c r="AW947" s="14"/>
      <c r="AX947" s="14"/>
      <c r="AY947" s="14"/>
      <c r="AZ947" s="14"/>
      <c r="BA947" s="14"/>
      <c r="BB947" s="14"/>
      <c r="BC947" s="14"/>
    </row>
    <row r="948" spans="1:55" x14ac:dyDescent="0.2">
      <c r="A948" s="7"/>
      <c r="B948" s="7"/>
      <c r="C948" s="7"/>
      <c r="D948" s="7"/>
      <c r="E948" s="7"/>
      <c r="F948" s="7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  <c r="AW948" s="14"/>
      <c r="AX948" s="14"/>
      <c r="AY948" s="14"/>
      <c r="AZ948" s="14"/>
      <c r="BA948" s="14"/>
      <c r="BB948" s="14"/>
      <c r="BC948" s="14"/>
    </row>
    <row r="949" spans="1:55" x14ac:dyDescent="0.2">
      <c r="A949" s="7"/>
      <c r="B949" s="7"/>
      <c r="C949" s="7"/>
      <c r="D949" s="7"/>
      <c r="E949" s="7"/>
      <c r="F949" s="7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  <c r="AV949" s="14"/>
      <c r="AW949" s="14"/>
      <c r="AX949" s="14"/>
      <c r="AY949" s="14"/>
      <c r="AZ949" s="14"/>
      <c r="BA949" s="14"/>
      <c r="BB949" s="14"/>
      <c r="BC949" s="14"/>
    </row>
    <row r="950" spans="1:55" x14ac:dyDescent="0.2">
      <c r="A950" s="7"/>
      <c r="B950" s="7"/>
      <c r="C950" s="7"/>
      <c r="D950" s="7"/>
      <c r="E950" s="7"/>
      <c r="F950" s="7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  <c r="AV950" s="14"/>
      <c r="AW950" s="14"/>
      <c r="AX950" s="14"/>
      <c r="AY950" s="14"/>
      <c r="AZ950" s="14"/>
      <c r="BA950" s="14"/>
      <c r="BB950" s="14"/>
      <c r="BC950" s="14"/>
    </row>
    <row r="951" spans="1:55" x14ac:dyDescent="0.2">
      <c r="A951" s="7"/>
      <c r="B951" s="7"/>
      <c r="C951" s="7"/>
      <c r="D951" s="7"/>
      <c r="E951" s="7"/>
      <c r="F951" s="7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  <c r="AU951" s="14"/>
      <c r="AV951" s="14"/>
      <c r="AW951" s="14"/>
      <c r="AX951" s="14"/>
      <c r="AY951" s="14"/>
      <c r="AZ951" s="14"/>
      <c r="BA951" s="14"/>
      <c r="BB951" s="14"/>
      <c r="BC951" s="14"/>
    </row>
    <row r="952" spans="1:55" x14ac:dyDescent="0.2">
      <c r="A952" s="7"/>
      <c r="B952" s="7"/>
      <c r="C952" s="7"/>
      <c r="D952" s="7"/>
      <c r="E952" s="7"/>
      <c r="F952" s="7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  <c r="AV952" s="14"/>
      <c r="AW952" s="14"/>
      <c r="AX952" s="14"/>
      <c r="AY952" s="14"/>
      <c r="AZ952" s="14"/>
      <c r="BA952" s="14"/>
      <c r="BB952" s="14"/>
      <c r="BC952" s="14"/>
    </row>
    <row r="953" spans="1:55" x14ac:dyDescent="0.2">
      <c r="A953" s="7"/>
      <c r="B953" s="7"/>
      <c r="C953" s="7"/>
      <c r="D953" s="7"/>
      <c r="E953" s="7"/>
      <c r="F953" s="7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  <c r="AV953" s="14"/>
      <c r="AW953" s="14"/>
      <c r="AX953" s="14"/>
      <c r="AY953" s="14"/>
      <c r="AZ953" s="14"/>
      <c r="BA953" s="14"/>
      <c r="BB953" s="14"/>
      <c r="BC953" s="14"/>
    </row>
    <row r="954" spans="1:55" x14ac:dyDescent="0.2">
      <c r="A954" s="7"/>
      <c r="B954" s="7"/>
      <c r="C954" s="7"/>
      <c r="D954" s="7"/>
      <c r="E954" s="7"/>
      <c r="F954" s="7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  <c r="AV954" s="14"/>
      <c r="AW954" s="14"/>
      <c r="AX954" s="14"/>
      <c r="AY954" s="14"/>
      <c r="AZ954" s="14"/>
      <c r="BA954" s="14"/>
      <c r="BB954" s="14"/>
      <c r="BC954" s="14"/>
    </row>
    <row r="955" spans="1:55" x14ac:dyDescent="0.2">
      <c r="A955" s="7"/>
      <c r="B955" s="7"/>
      <c r="C955" s="7"/>
      <c r="D955" s="7"/>
      <c r="E955" s="7"/>
      <c r="F955" s="7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  <c r="AW955" s="14"/>
      <c r="AX955" s="14"/>
      <c r="AY955" s="14"/>
      <c r="AZ955" s="14"/>
      <c r="BA955" s="14"/>
      <c r="BB955" s="14"/>
      <c r="BC955" s="14"/>
    </row>
    <row r="956" spans="1:55" x14ac:dyDescent="0.2">
      <c r="A956" s="7"/>
      <c r="B956" s="7"/>
      <c r="C956" s="7"/>
      <c r="D956" s="7"/>
      <c r="E956" s="7"/>
      <c r="F956" s="7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  <c r="AW956" s="14"/>
      <c r="AX956" s="14"/>
      <c r="AY956" s="14"/>
      <c r="AZ956" s="14"/>
      <c r="BA956" s="14"/>
      <c r="BB956" s="14"/>
      <c r="BC956" s="14"/>
    </row>
    <row r="957" spans="1:55" x14ac:dyDescent="0.2">
      <c r="A957" s="7"/>
      <c r="B957" s="7"/>
      <c r="C957" s="7"/>
      <c r="D957" s="7"/>
      <c r="E957" s="7"/>
      <c r="F957" s="7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  <c r="AW957" s="14"/>
      <c r="AX957" s="14"/>
      <c r="AY957" s="14"/>
      <c r="AZ957" s="14"/>
      <c r="BA957" s="14"/>
      <c r="BB957" s="14"/>
      <c r="BC957" s="14"/>
    </row>
    <row r="958" spans="1:55" x14ac:dyDescent="0.2">
      <c r="A958" s="7"/>
      <c r="B958" s="7"/>
      <c r="C958" s="7"/>
      <c r="D958" s="7"/>
      <c r="E958" s="7"/>
      <c r="F958" s="7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  <c r="AW958" s="14"/>
      <c r="AX958" s="14"/>
      <c r="AY958" s="14"/>
      <c r="AZ958" s="14"/>
      <c r="BA958" s="14"/>
      <c r="BB958" s="14"/>
      <c r="BC958" s="14"/>
    </row>
    <row r="959" spans="1:55" x14ac:dyDescent="0.2">
      <c r="A959" s="7"/>
      <c r="B959" s="7"/>
      <c r="C959" s="7"/>
      <c r="D959" s="7"/>
      <c r="E959" s="7"/>
      <c r="F959" s="7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  <c r="AW959" s="14"/>
      <c r="AX959" s="14"/>
      <c r="AY959" s="14"/>
      <c r="AZ959" s="14"/>
      <c r="BA959" s="14"/>
      <c r="BB959" s="14"/>
      <c r="BC959" s="14"/>
    </row>
    <row r="960" spans="1:55" x14ac:dyDescent="0.2">
      <c r="A960" s="7"/>
      <c r="B960" s="7"/>
      <c r="C960" s="7"/>
      <c r="D960" s="7"/>
      <c r="E960" s="7"/>
      <c r="F960" s="7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  <c r="AW960" s="14"/>
      <c r="AX960" s="14"/>
      <c r="AY960" s="14"/>
      <c r="AZ960" s="14"/>
      <c r="BA960" s="14"/>
      <c r="BB960" s="14"/>
      <c r="BC960" s="14"/>
    </row>
    <row r="961" spans="1:55" x14ac:dyDescent="0.2">
      <c r="A961" s="7"/>
      <c r="B961" s="7"/>
      <c r="C961" s="7"/>
      <c r="D961" s="7"/>
      <c r="E961" s="7"/>
      <c r="F961" s="7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  <c r="AW961" s="14"/>
      <c r="AX961" s="14"/>
      <c r="AY961" s="14"/>
      <c r="AZ961" s="14"/>
      <c r="BA961" s="14"/>
      <c r="BB961" s="14"/>
      <c r="BC961" s="14"/>
    </row>
    <row r="962" spans="1:55" x14ac:dyDescent="0.2">
      <c r="A962" s="7"/>
      <c r="B962" s="7"/>
      <c r="C962" s="7"/>
      <c r="D962" s="7"/>
      <c r="E962" s="7"/>
      <c r="F962" s="7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  <c r="AW962" s="14"/>
      <c r="AX962" s="14"/>
      <c r="AY962" s="14"/>
      <c r="AZ962" s="14"/>
      <c r="BA962" s="14"/>
      <c r="BB962" s="14"/>
      <c r="BC962" s="14"/>
    </row>
    <row r="963" spans="1:55" x14ac:dyDescent="0.2">
      <c r="A963" s="7"/>
      <c r="B963" s="7"/>
      <c r="C963" s="7"/>
      <c r="D963" s="7"/>
      <c r="E963" s="7"/>
      <c r="F963" s="7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  <c r="AW963" s="14"/>
      <c r="AX963" s="14"/>
      <c r="AY963" s="14"/>
      <c r="AZ963" s="14"/>
      <c r="BA963" s="14"/>
      <c r="BB963" s="14"/>
      <c r="BC963" s="14"/>
    </row>
    <row r="964" spans="1:55" x14ac:dyDescent="0.2">
      <c r="A964" s="7"/>
      <c r="B964" s="7"/>
      <c r="C964" s="7"/>
      <c r="D964" s="7"/>
      <c r="E964" s="7"/>
      <c r="F964" s="7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</row>
    <row r="965" spans="1:55" x14ac:dyDescent="0.2">
      <c r="A965" s="7"/>
      <c r="B965" s="7"/>
      <c r="C965" s="7"/>
      <c r="D965" s="7"/>
      <c r="E965" s="7"/>
      <c r="F965" s="7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  <c r="AW965" s="14"/>
      <c r="AX965" s="14"/>
      <c r="AY965" s="14"/>
      <c r="AZ965" s="14"/>
      <c r="BA965" s="14"/>
      <c r="BB965" s="14"/>
      <c r="BC965" s="14"/>
    </row>
    <row r="966" spans="1:55" x14ac:dyDescent="0.2">
      <c r="A966" s="7"/>
      <c r="B966" s="7"/>
      <c r="C966" s="7"/>
      <c r="D966" s="7"/>
      <c r="E966" s="7"/>
      <c r="F966" s="7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  <c r="AW966" s="14"/>
      <c r="AX966" s="14"/>
      <c r="AY966" s="14"/>
      <c r="AZ966" s="14"/>
      <c r="BA966" s="14"/>
      <c r="BB966" s="14"/>
      <c r="BC966" s="14"/>
    </row>
    <row r="967" spans="1:55" x14ac:dyDescent="0.2">
      <c r="A967" s="7"/>
      <c r="B967" s="7"/>
      <c r="C967" s="7"/>
      <c r="D967" s="7"/>
      <c r="E967" s="7"/>
      <c r="F967" s="7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  <c r="AW967" s="14"/>
      <c r="AX967" s="14"/>
      <c r="AY967" s="14"/>
      <c r="AZ967" s="14"/>
      <c r="BA967" s="14"/>
      <c r="BB967" s="14"/>
      <c r="BC967" s="14"/>
    </row>
    <row r="968" spans="1:55" x14ac:dyDescent="0.2">
      <c r="A968" s="7"/>
      <c r="B968" s="7"/>
      <c r="C968" s="7"/>
      <c r="D968" s="7"/>
      <c r="E968" s="7"/>
      <c r="F968" s="7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  <c r="AW968" s="14"/>
      <c r="AX968" s="14"/>
      <c r="AY968" s="14"/>
      <c r="AZ968" s="14"/>
      <c r="BA968" s="14"/>
      <c r="BB968" s="14"/>
      <c r="BC968" s="14"/>
    </row>
    <row r="969" spans="1:55" x14ac:dyDescent="0.2">
      <c r="A969" s="7"/>
      <c r="B969" s="7"/>
      <c r="C969" s="7"/>
      <c r="D969" s="7"/>
      <c r="E969" s="7"/>
      <c r="F969" s="7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  <c r="AW969" s="14"/>
      <c r="AX969" s="14"/>
      <c r="AY969" s="14"/>
      <c r="AZ969" s="14"/>
      <c r="BA969" s="14"/>
      <c r="BB969" s="14"/>
      <c r="BC969" s="14"/>
    </row>
    <row r="970" spans="1:55" x14ac:dyDescent="0.2">
      <c r="A970" s="7"/>
      <c r="B970" s="7"/>
      <c r="C970" s="7"/>
      <c r="D970" s="7"/>
      <c r="E970" s="7"/>
      <c r="F970" s="7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  <c r="AW970" s="14"/>
      <c r="AX970" s="14"/>
      <c r="AY970" s="14"/>
      <c r="AZ970" s="14"/>
      <c r="BA970" s="14"/>
      <c r="BB970" s="14"/>
      <c r="BC970" s="14"/>
    </row>
    <row r="971" spans="1:55" x14ac:dyDescent="0.2">
      <c r="A971" s="7"/>
      <c r="B971" s="7"/>
      <c r="C971" s="7"/>
      <c r="D971" s="7"/>
      <c r="E971" s="7"/>
      <c r="F971" s="7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  <c r="AW971" s="14"/>
      <c r="AX971" s="14"/>
      <c r="AY971" s="14"/>
      <c r="AZ971" s="14"/>
      <c r="BA971" s="14"/>
      <c r="BB971" s="14"/>
      <c r="BC971" s="14"/>
    </row>
    <row r="972" spans="1:55" x14ac:dyDescent="0.2">
      <c r="A972" s="7"/>
      <c r="B972" s="7"/>
      <c r="C972" s="7"/>
      <c r="D972" s="7"/>
      <c r="E972" s="7"/>
      <c r="F972" s="7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  <c r="AW972" s="14"/>
      <c r="AX972" s="14"/>
      <c r="AY972" s="14"/>
      <c r="AZ972" s="14"/>
      <c r="BA972" s="14"/>
      <c r="BB972" s="14"/>
      <c r="BC972" s="14"/>
    </row>
    <row r="973" spans="1:55" x14ac:dyDescent="0.2">
      <c r="A973" s="7"/>
      <c r="B973" s="7"/>
      <c r="C973" s="7"/>
      <c r="D973" s="7"/>
      <c r="E973" s="7"/>
      <c r="F973" s="7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  <c r="AW973" s="14"/>
      <c r="AX973" s="14"/>
      <c r="AY973" s="14"/>
      <c r="AZ973" s="14"/>
      <c r="BA973" s="14"/>
      <c r="BB973" s="14"/>
      <c r="BC973" s="14"/>
    </row>
    <row r="974" spans="1:55" x14ac:dyDescent="0.2">
      <c r="A974" s="7"/>
      <c r="B974" s="7"/>
      <c r="C974" s="7"/>
      <c r="D974" s="7"/>
      <c r="E974" s="7"/>
      <c r="F974" s="7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  <c r="AW974" s="14"/>
      <c r="AX974" s="14"/>
      <c r="AY974" s="14"/>
      <c r="AZ974" s="14"/>
      <c r="BA974" s="14"/>
      <c r="BB974" s="14"/>
      <c r="BC974" s="14"/>
    </row>
    <row r="975" spans="1:55" x14ac:dyDescent="0.2">
      <c r="A975" s="7"/>
      <c r="B975" s="7"/>
      <c r="C975" s="7"/>
      <c r="D975" s="7"/>
      <c r="E975" s="7"/>
      <c r="F975" s="7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  <c r="AW975" s="14"/>
      <c r="AX975" s="14"/>
      <c r="AY975" s="14"/>
      <c r="AZ975" s="14"/>
      <c r="BA975" s="14"/>
      <c r="BB975" s="14"/>
      <c r="BC975" s="14"/>
    </row>
    <row r="976" spans="1:55" x14ac:dyDescent="0.2">
      <c r="A976" s="7"/>
      <c r="B976" s="7"/>
      <c r="C976" s="7"/>
      <c r="D976" s="7"/>
      <c r="E976" s="7"/>
      <c r="F976" s="7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  <c r="AW976" s="14"/>
      <c r="AX976" s="14"/>
      <c r="AY976" s="14"/>
      <c r="AZ976" s="14"/>
      <c r="BA976" s="14"/>
      <c r="BB976" s="14"/>
      <c r="BC976" s="14"/>
    </row>
    <row r="977" spans="1:55" x14ac:dyDescent="0.2">
      <c r="A977" s="7"/>
      <c r="B977" s="7"/>
      <c r="C977" s="7"/>
      <c r="D977" s="7"/>
      <c r="E977" s="7"/>
      <c r="F977" s="7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  <c r="AW977" s="14"/>
      <c r="AX977" s="14"/>
      <c r="AY977" s="14"/>
      <c r="AZ977" s="14"/>
      <c r="BA977" s="14"/>
      <c r="BB977" s="14"/>
      <c r="BC977" s="14"/>
    </row>
    <row r="978" spans="1:55" x14ac:dyDescent="0.2">
      <c r="A978" s="7"/>
      <c r="B978" s="7"/>
      <c r="C978" s="7"/>
      <c r="D978" s="7"/>
      <c r="E978" s="7"/>
      <c r="F978" s="7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  <c r="AW978" s="14"/>
      <c r="AX978" s="14"/>
      <c r="AY978" s="14"/>
      <c r="AZ978" s="14"/>
      <c r="BA978" s="14"/>
      <c r="BB978" s="14"/>
      <c r="BC978" s="14"/>
    </row>
    <row r="979" spans="1:55" x14ac:dyDescent="0.2">
      <c r="A979" s="7"/>
      <c r="B979" s="7"/>
      <c r="C979" s="7"/>
      <c r="D979" s="7"/>
      <c r="E979" s="7"/>
      <c r="F979" s="7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  <c r="AW979" s="14"/>
      <c r="AX979" s="14"/>
      <c r="AY979" s="14"/>
      <c r="AZ979" s="14"/>
      <c r="BA979" s="14"/>
      <c r="BB979" s="14"/>
      <c r="BC979" s="14"/>
    </row>
    <row r="980" spans="1:55" x14ac:dyDescent="0.2">
      <c r="A980" s="7"/>
      <c r="B980" s="7"/>
      <c r="C980" s="7"/>
      <c r="D980" s="7"/>
      <c r="E980" s="7"/>
      <c r="F980" s="7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  <c r="AW980" s="14"/>
      <c r="AX980" s="14"/>
      <c r="AY980" s="14"/>
      <c r="AZ980" s="14"/>
      <c r="BA980" s="14"/>
      <c r="BB980" s="14"/>
      <c r="BC980" s="14"/>
    </row>
    <row r="981" spans="1:55" x14ac:dyDescent="0.2">
      <c r="A981" s="7"/>
      <c r="B981" s="7"/>
      <c r="C981" s="7"/>
      <c r="D981" s="7"/>
      <c r="E981" s="7"/>
      <c r="F981" s="7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  <c r="AW981" s="14"/>
      <c r="AX981" s="14"/>
      <c r="AY981" s="14"/>
      <c r="AZ981" s="14"/>
      <c r="BA981" s="14"/>
      <c r="BB981" s="14"/>
      <c r="BC981" s="14"/>
    </row>
    <row r="982" spans="1:55" x14ac:dyDescent="0.2">
      <c r="A982" s="7"/>
      <c r="B982" s="7"/>
      <c r="C982" s="7"/>
      <c r="D982" s="7"/>
      <c r="E982" s="7"/>
      <c r="F982" s="7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  <c r="AW982" s="14"/>
      <c r="AX982" s="14"/>
      <c r="AY982" s="14"/>
      <c r="AZ982" s="14"/>
      <c r="BA982" s="14"/>
      <c r="BB982" s="14"/>
      <c r="BC982" s="14"/>
    </row>
    <row r="983" spans="1:55" x14ac:dyDescent="0.2">
      <c r="A983" s="7"/>
      <c r="B983" s="7"/>
      <c r="C983" s="7"/>
      <c r="D983" s="7"/>
      <c r="E983" s="7"/>
      <c r="F983" s="7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  <c r="AW983" s="14"/>
      <c r="AX983" s="14"/>
      <c r="AY983" s="14"/>
      <c r="AZ983" s="14"/>
      <c r="BA983" s="14"/>
      <c r="BB983" s="14"/>
      <c r="BC983" s="14"/>
    </row>
    <row r="984" spans="1:55" x14ac:dyDescent="0.2">
      <c r="A984" s="7"/>
      <c r="B984" s="7"/>
      <c r="C984" s="7"/>
      <c r="D984" s="7"/>
      <c r="E984" s="7"/>
      <c r="F984" s="7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  <c r="AW984" s="14"/>
      <c r="AX984" s="14"/>
      <c r="AY984" s="14"/>
      <c r="AZ984" s="14"/>
      <c r="BA984" s="14"/>
      <c r="BB984" s="14"/>
      <c r="BC984" s="14"/>
    </row>
    <row r="985" spans="1:55" x14ac:dyDescent="0.2">
      <c r="A985" s="7"/>
      <c r="B985" s="7"/>
      <c r="C985" s="7"/>
      <c r="D985" s="7"/>
      <c r="E985" s="7"/>
      <c r="F985" s="7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  <c r="AW985" s="14"/>
      <c r="AX985" s="14"/>
      <c r="AY985" s="14"/>
      <c r="AZ985" s="14"/>
      <c r="BA985" s="14"/>
      <c r="BB985" s="14"/>
      <c r="BC985" s="14"/>
    </row>
    <row r="986" spans="1:55" x14ac:dyDescent="0.2">
      <c r="A986" s="7"/>
      <c r="B986" s="7"/>
      <c r="C986" s="7"/>
      <c r="D986" s="7"/>
      <c r="E986" s="7"/>
      <c r="F986" s="7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  <c r="AT986" s="14"/>
      <c r="AU986" s="14"/>
      <c r="AV986" s="14"/>
      <c r="AW986" s="14"/>
      <c r="AX986" s="14"/>
      <c r="AY986" s="14"/>
      <c r="AZ986" s="14"/>
      <c r="BA986" s="14"/>
      <c r="BB986" s="14"/>
      <c r="BC986" s="14"/>
    </row>
    <row r="987" spans="1:55" x14ac:dyDescent="0.2">
      <c r="A987" s="7"/>
      <c r="B987" s="7"/>
      <c r="C987" s="7"/>
      <c r="D987" s="7"/>
      <c r="E987" s="7"/>
      <c r="F987" s="7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  <c r="AW987" s="14"/>
      <c r="AX987" s="14"/>
      <c r="AY987" s="14"/>
      <c r="AZ987" s="14"/>
      <c r="BA987" s="14"/>
      <c r="BB987" s="14"/>
      <c r="BC987" s="14"/>
    </row>
    <row r="988" spans="1:55" x14ac:dyDescent="0.2">
      <c r="A988" s="7"/>
      <c r="B988" s="7"/>
      <c r="C988" s="7"/>
      <c r="D988" s="7"/>
      <c r="E988" s="7"/>
      <c r="F988" s="7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  <c r="AW988" s="14"/>
      <c r="AX988" s="14"/>
      <c r="AY988" s="14"/>
      <c r="AZ988" s="14"/>
      <c r="BA988" s="14"/>
      <c r="BB988" s="14"/>
      <c r="BC988" s="14"/>
    </row>
    <row r="989" spans="1:55" x14ac:dyDescent="0.2">
      <c r="A989" s="7"/>
      <c r="B989" s="7"/>
      <c r="C989" s="7"/>
      <c r="D989" s="7"/>
      <c r="E989" s="7"/>
      <c r="F989" s="7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  <c r="AW989" s="14"/>
      <c r="AX989" s="14"/>
      <c r="AY989" s="14"/>
      <c r="AZ989" s="14"/>
      <c r="BA989" s="14"/>
      <c r="BB989" s="14"/>
      <c r="BC989" s="14"/>
    </row>
    <row r="990" spans="1:55" x14ac:dyDescent="0.2">
      <c r="A990" s="7"/>
      <c r="B990" s="7"/>
      <c r="C990" s="7"/>
      <c r="D990" s="7"/>
      <c r="E990" s="7"/>
      <c r="F990" s="7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  <c r="AW990" s="14"/>
      <c r="AX990" s="14"/>
      <c r="AY990" s="14"/>
      <c r="AZ990" s="14"/>
      <c r="BA990" s="14"/>
      <c r="BB990" s="14"/>
      <c r="BC990" s="14"/>
    </row>
    <row r="991" spans="1:55" x14ac:dyDescent="0.2">
      <c r="A991" s="7"/>
      <c r="B991" s="7"/>
      <c r="C991" s="7"/>
      <c r="D991" s="7"/>
      <c r="E991" s="7"/>
      <c r="F991" s="7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  <c r="AT991" s="14"/>
      <c r="AU991" s="14"/>
      <c r="AV991" s="14"/>
      <c r="AW991" s="14"/>
      <c r="AX991" s="14"/>
      <c r="AY991" s="14"/>
      <c r="AZ991" s="14"/>
      <c r="BA991" s="14"/>
      <c r="BB991" s="14"/>
      <c r="BC991" s="14"/>
    </row>
    <row r="992" spans="1:55" x14ac:dyDescent="0.2">
      <c r="A992" s="7"/>
      <c r="B992" s="7"/>
      <c r="C992" s="7"/>
      <c r="D992" s="7"/>
      <c r="E992" s="7"/>
      <c r="F992" s="7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  <c r="AW992" s="14"/>
      <c r="AX992" s="14"/>
      <c r="AY992" s="14"/>
      <c r="AZ992" s="14"/>
      <c r="BA992" s="14"/>
      <c r="BB992" s="14"/>
      <c r="BC992" s="14"/>
    </row>
    <row r="993" spans="1:55" x14ac:dyDescent="0.2">
      <c r="A993" s="7"/>
      <c r="B993" s="7"/>
      <c r="C993" s="7"/>
      <c r="D993" s="7"/>
      <c r="E993" s="7"/>
      <c r="F993" s="7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  <c r="AT993" s="14"/>
      <c r="AU993" s="14"/>
      <c r="AV993" s="14"/>
      <c r="AW993" s="14"/>
      <c r="AX993" s="14"/>
      <c r="AY993" s="14"/>
      <c r="AZ993" s="14"/>
      <c r="BA993" s="14"/>
      <c r="BB993" s="14"/>
      <c r="BC993" s="14"/>
    </row>
    <row r="994" spans="1:55" x14ac:dyDescent="0.2">
      <c r="A994" s="7"/>
      <c r="B994" s="7"/>
      <c r="C994" s="7"/>
      <c r="D994" s="7"/>
      <c r="E994" s="7"/>
      <c r="F994" s="7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  <c r="AT994" s="14"/>
      <c r="AU994" s="14"/>
      <c r="AV994" s="14"/>
      <c r="AW994" s="14"/>
      <c r="AX994" s="14"/>
      <c r="AY994" s="14"/>
      <c r="AZ994" s="14"/>
      <c r="BA994" s="14"/>
      <c r="BB994" s="14"/>
      <c r="BC994" s="14"/>
    </row>
    <row r="995" spans="1:55" x14ac:dyDescent="0.2">
      <c r="A995" s="7"/>
      <c r="B995" s="7"/>
      <c r="C995" s="7"/>
      <c r="D995" s="7"/>
      <c r="E995" s="7"/>
      <c r="F995" s="7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  <c r="AW995" s="14"/>
      <c r="AX995" s="14"/>
      <c r="AY995" s="14"/>
      <c r="AZ995" s="14"/>
      <c r="BA995" s="14"/>
      <c r="BB995" s="14"/>
      <c r="BC995" s="14"/>
    </row>
    <row r="996" spans="1:55" x14ac:dyDescent="0.2">
      <c r="A996" s="7"/>
      <c r="B996" s="7"/>
      <c r="C996" s="7"/>
      <c r="D996" s="7"/>
      <c r="E996" s="7"/>
      <c r="F996" s="7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  <c r="AW996" s="14"/>
      <c r="AX996" s="14"/>
      <c r="AY996" s="14"/>
      <c r="AZ996" s="14"/>
      <c r="BA996" s="14"/>
      <c r="BB996" s="14"/>
      <c r="BC996" s="14"/>
    </row>
    <row r="997" spans="1:55" x14ac:dyDescent="0.2">
      <c r="A997" s="7"/>
      <c r="B997" s="7"/>
      <c r="C997" s="7"/>
      <c r="D997" s="7"/>
      <c r="E997" s="7"/>
      <c r="F997" s="7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  <c r="AW997" s="14"/>
      <c r="AX997" s="14"/>
      <c r="AY997" s="14"/>
      <c r="AZ997" s="14"/>
      <c r="BA997" s="14"/>
      <c r="BB997" s="14"/>
      <c r="BC997" s="14"/>
    </row>
    <row r="998" spans="1:55" x14ac:dyDescent="0.2">
      <c r="A998" s="7"/>
      <c r="B998" s="7"/>
      <c r="C998" s="7"/>
      <c r="D998" s="7"/>
      <c r="E998" s="7"/>
      <c r="F998" s="7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  <c r="AT998" s="14"/>
      <c r="AU998" s="14"/>
      <c r="AV998" s="14"/>
      <c r="AW998" s="14"/>
      <c r="AX998" s="14"/>
      <c r="AY998" s="14"/>
      <c r="AZ998" s="14"/>
      <c r="BA998" s="14"/>
      <c r="BB998" s="14"/>
      <c r="BC998" s="14"/>
    </row>
    <row r="999" spans="1:55" x14ac:dyDescent="0.2">
      <c r="A999" s="7"/>
      <c r="B999" s="7"/>
      <c r="C999" s="7"/>
      <c r="D999" s="7"/>
      <c r="E999" s="7"/>
      <c r="F999" s="7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  <c r="AT999" s="14"/>
      <c r="AU999" s="14"/>
      <c r="AV999" s="14"/>
      <c r="AW999" s="14"/>
      <c r="AX999" s="14"/>
      <c r="AY999" s="14"/>
      <c r="AZ999" s="14"/>
      <c r="BA999" s="14"/>
      <c r="BB999" s="14"/>
      <c r="BC999" s="14"/>
    </row>
    <row r="1000" spans="1:55" x14ac:dyDescent="0.2">
      <c r="A1000" s="7"/>
      <c r="B1000" s="7"/>
      <c r="C1000" s="7"/>
      <c r="D1000" s="7"/>
      <c r="E1000" s="7"/>
      <c r="F1000" s="7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  <c r="AT1000" s="14"/>
      <c r="AU1000" s="14"/>
      <c r="AV1000" s="14"/>
      <c r="AW1000" s="14"/>
      <c r="AX1000" s="14"/>
      <c r="AY1000" s="14"/>
      <c r="AZ1000" s="14"/>
      <c r="BA1000" s="14"/>
      <c r="BB1000" s="14"/>
      <c r="BC1000" s="14"/>
    </row>
    <row r="1001" spans="1:55" x14ac:dyDescent="0.2">
      <c r="A1001" s="7"/>
      <c r="B1001" s="7"/>
      <c r="C1001" s="7"/>
      <c r="D1001" s="7"/>
      <c r="E1001" s="7"/>
      <c r="F1001" s="7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  <c r="AJ1001" s="14"/>
      <c r="AK1001" s="14"/>
      <c r="AL1001" s="14"/>
      <c r="AM1001" s="14"/>
      <c r="AN1001" s="14"/>
      <c r="AO1001" s="14"/>
      <c r="AP1001" s="14"/>
      <c r="AQ1001" s="14"/>
      <c r="AR1001" s="14"/>
      <c r="AS1001" s="14"/>
      <c r="AT1001" s="14"/>
      <c r="AU1001" s="14"/>
      <c r="AV1001" s="14"/>
      <c r="AW1001" s="14"/>
      <c r="AX1001" s="14"/>
      <c r="AY1001" s="14"/>
      <c r="AZ1001" s="14"/>
      <c r="BA1001" s="14"/>
      <c r="BB1001" s="14"/>
      <c r="BC1001" s="14"/>
    </row>
    <row r="1002" spans="1:55" x14ac:dyDescent="0.2">
      <c r="A1002" s="7"/>
      <c r="B1002" s="7"/>
      <c r="C1002" s="7"/>
      <c r="D1002" s="7"/>
      <c r="E1002" s="7"/>
      <c r="F1002" s="7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/>
      <c r="AQ1002" s="14"/>
      <c r="AR1002" s="14"/>
      <c r="AS1002" s="14"/>
      <c r="AT1002" s="14"/>
      <c r="AU1002" s="14"/>
      <c r="AV1002" s="14"/>
      <c r="AW1002" s="14"/>
      <c r="AX1002" s="14"/>
      <c r="AY1002" s="14"/>
      <c r="AZ1002" s="14"/>
      <c r="BA1002" s="14"/>
      <c r="BB1002" s="14"/>
      <c r="BC1002" s="14"/>
    </row>
    <row r="1003" spans="1:55" x14ac:dyDescent="0.2">
      <c r="A1003" s="7"/>
      <c r="B1003" s="7"/>
      <c r="C1003" s="7"/>
      <c r="D1003" s="7"/>
      <c r="E1003" s="7"/>
      <c r="F1003" s="7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  <c r="AQ1003" s="14"/>
      <c r="AR1003" s="14"/>
      <c r="AS1003" s="14"/>
      <c r="AT1003" s="14"/>
      <c r="AU1003" s="14"/>
      <c r="AV1003" s="14"/>
      <c r="AW1003" s="14"/>
      <c r="AX1003" s="14"/>
      <c r="AY1003" s="14"/>
      <c r="AZ1003" s="14"/>
      <c r="BA1003" s="14"/>
      <c r="BB1003" s="14"/>
      <c r="BC1003" s="14"/>
    </row>
    <row r="1004" spans="1:55" x14ac:dyDescent="0.2">
      <c r="A1004" s="7"/>
      <c r="B1004" s="7"/>
      <c r="C1004" s="7"/>
      <c r="D1004" s="7"/>
      <c r="E1004" s="7"/>
      <c r="F1004" s="7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  <c r="AJ1004" s="14"/>
      <c r="AK1004" s="14"/>
      <c r="AL1004" s="14"/>
      <c r="AM1004" s="14"/>
      <c r="AN1004" s="14"/>
      <c r="AO1004" s="14"/>
      <c r="AP1004" s="14"/>
      <c r="AQ1004" s="14"/>
      <c r="AR1004" s="14"/>
      <c r="AS1004" s="14"/>
      <c r="AT1004" s="14"/>
      <c r="AU1004" s="14"/>
      <c r="AV1004" s="14"/>
      <c r="AW1004" s="14"/>
      <c r="AX1004" s="14"/>
      <c r="AY1004" s="14"/>
      <c r="AZ1004" s="14"/>
      <c r="BA1004" s="14"/>
      <c r="BB1004" s="14"/>
      <c r="BC1004" s="14"/>
    </row>
    <row r="1005" spans="1:55" x14ac:dyDescent="0.2">
      <c r="A1005" s="7"/>
      <c r="B1005" s="7"/>
      <c r="C1005" s="7"/>
      <c r="D1005" s="7"/>
      <c r="E1005" s="7"/>
      <c r="F1005" s="7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4"/>
      <c r="AP1005" s="14"/>
      <c r="AQ1005" s="14"/>
      <c r="AR1005" s="14"/>
      <c r="AS1005" s="14"/>
      <c r="AT1005" s="14"/>
      <c r="AU1005" s="14"/>
      <c r="AV1005" s="14"/>
      <c r="AW1005" s="14"/>
      <c r="AX1005" s="14"/>
      <c r="AY1005" s="14"/>
      <c r="AZ1005" s="14"/>
      <c r="BA1005" s="14"/>
      <c r="BB1005" s="14"/>
      <c r="BC1005" s="14"/>
    </row>
    <row r="1006" spans="1:55" x14ac:dyDescent="0.2">
      <c r="A1006" s="7"/>
      <c r="B1006" s="7"/>
      <c r="C1006" s="7"/>
      <c r="D1006" s="7"/>
      <c r="E1006" s="7"/>
      <c r="F1006" s="7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  <c r="AI1006" s="14"/>
      <c r="AJ1006" s="14"/>
      <c r="AK1006" s="14"/>
      <c r="AL1006" s="14"/>
      <c r="AM1006" s="14"/>
      <c r="AN1006" s="14"/>
      <c r="AO1006" s="14"/>
      <c r="AP1006" s="14"/>
      <c r="AQ1006" s="14"/>
      <c r="AR1006" s="14"/>
      <c r="AS1006" s="14"/>
      <c r="AT1006" s="14"/>
      <c r="AU1006" s="14"/>
      <c r="AV1006" s="14"/>
      <c r="AW1006" s="14"/>
      <c r="AX1006" s="14"/>
      <c r="AY1006" s="14"/>
      <c r="AZ1006" s="14"/>
      <c r="BA1006" s="14"/>
      <c r="BB1006" s="14"/>
      <c r="BC1006" s="14"/>
    </row>
    <row r="1007" spans="1:55" x14ac:dyDescent="0.2">
      <c r="A1007" s="7"/>
      <c r="B1007" s="7"/>
      <c r="C1007" s="7"/>
      <c r="D1007" s="7"/>
      <c r="E1007" s="7"/>
      <c r="F1007" s="7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  <c r="AI1007" s="14"/>
      <c r="AJ1007" s="14"/>
      <c r="AK1007" s="14"/>
      <c r="AL1007" s="14"/>
      <c r="AM1007" s="14"/>
      <c r="AN1007" s="14"/>
      <c r="AO1007" s="14"/>
      <c r="AP1007" s="14"/>
      <c r="AQ1007" s="14"/>
      <c r="AR1007" s="14"/>
      <c r="AS1007" s="14"/>
      <c r="AT1007" s="14"/>
      <c r="AU1007" s="14"/>
      <c r="AV1007" s="14"/>
      <c r="AW1007" s="14"/>
      <c r="AX1007" s="14"/>
      <c r="AY1007" s="14"/>
      <c r="AZ1007" s="14"/>
      <c r="BA1007" s="14"/>
      <c r="BB1007" s="14"/>
      <c r="BC1007" s="14"/>
    </row>
    <row r="1008" spans="1:55" x14ac:dyDescent="0.2">
      <c r="A1008" s="7"/>
      <c r="B1008" s="7"/>
      <c r="C1008" s="7"/>
      <c r="D1008" s="7"/>
      <c r="E1008" s="7"/>
      <c r="F1008" s="7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14"/>
      <c r="AO1008" s="14"/>
      <c r="AP1008" s="14"/>
      <c r="AQ1008" s="14"/>
      <c r="AR1008" s="14"/>
      <c r="AS1008" s="14"/>
      <c r="AT1008" s="14"/>
      <c r="AU1008" s="14"/>
      <c r="AV1008" s="14"/>
      <c r="AW1008" s="14"/>
      <c r="AX1008" s="14"/>
      <c r="AY1008" s="14"/>
      <c r="AZ1008" s="14"/>
      <c r="BA1008" s="14"/>
      <c r="BB1008" s="14"/>
      <c r="BC1008" s="14"/>
    </row>
    <row r="1009" spans="1:55" x14ac:dyDescent="0.2">
      <c r="A1009" s="7"/>
      <c r="B1009" s="7"/>
      <c r="C1009" s="7"/>
      <c r="D1009" s="7"/>
      <c r="E1009" s="7"/>
      <c r="F1009" s="7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  <c r="AJ1009" s="14"/>
      <c r="AK1009" s="14"/>
      <c r="AL1009" s="14"/>
      <c r="AM1009" s="14"/>
      <c r="AN1009" s="14"/>
      <c r="AO1009" s="14"/>
      <c r="AP1009" s="14"/>
      <c r="AQ1009" s="14"/>
      <c r="AR1009" s="14"/>
      <c r="AS1009" s="14"/>
      <c r="AT1009" s="14"/>
      <c r="AU1009" s="14"/>
      <c r="AV1009" s="14"/>
      <c r="AW1009" s="14"/>
      <c r="AX1009" s="14"/>
      <c r="AY1009" s="14"/>
      <c r="AZ1009" s="14"/>
      <c r="BA1009" s="14"/>
      <c r="BB1009" s="14"/>
      <c r="BC1009" s="14"/>
    </row>
    <row r="1010" spans="1:55" x14ac:dyDescent="0.2">
      <c r="A1010" s="7"/>
      <c r="B1010" s="7"/>
      <c r="C1010" s="7"/>
      <c r="D1010" s="7"/>
      <c r="E1010" s="7"/>
      <c r="F1010" s="7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14"/>
      <c r="AO1010" s="14"/>
      <c r="AP1010" s="14"/>
      <c r="AQ1010" s="14"/>
      <c r="AR1010" s="14"/>
      <c r="AS1010" s="14"/>
      <c r="AT1010" s="14"/>
      <c r="AU1010" s="14"/>
      <c r="AV1010" s="14"/>
      <c r="AW1010" s="14"/>
      <c r="AX1010" s="14"/>
      <c r="AY1010" s="14"/>
      <c r="AZ1010" s="14"/>
      <c r="BA1010" s="14"/>
      <c r="BB1010" s="14"/>
      <c r="BC1010" s="14"/>
    </row>
    <row r="1011" spans="1:55" x14ac:dyDescent="0.2">
      <c r="A1011" s="7"/>
      <c r="B1011" s="7"/>
      <c r="C1011" s="7"/>
      <c r="D1011" s="7"/>
      <c r="E1011" s="7"/>
      <c r="F1011" s="7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  <c r="AJ1011" s="14"/>
      <c r="AK1011" s="14"/>
      <c r="AL1011" s="14"/>
      <c r="AM1011" s="14"/>
      <c r="AN1011" s="14"/>
      <c r="AO1011" s="14"/>
      <c r="AP1011" s="14"/>
      <c r="AQ1011" s="14"/>
      <c r="AR1011" s="14"/>
      <c r="AS1011" s="14"/>
      <c r="AT1011" s="14"/>
      <c r="AU1011" s="14"/>
      <c r="AV1011" s="14"/>
      <c r="AW1011" s="14"/>
      <c r="AX1011" s="14"/>
      <c r="AY1011" s="14"/>
      <c r="AZ1011" s="14"/>
      <c r="BA1011" s="14"/>
      <c r="BB1011" s="14"/>
      <c r="BC1011" s="14"/>
    </row>
    <row r="1012" spans="1:55" x14ac:dyDescent="0.2">
      <c r="A1012" s="7"/>
      <c r="B1012" s="7"/>
      <c r="C1012" s="7"/>
      <c r="D1012" s="7"/>
      <c r="E1012" s="7"/>
      <c r="F1012" s="7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/>
      <c r="AK1012" s="14"/>
      <c r="AL1012" s="14"/>
      <c r="AM1012" s="14"/>
      <c r="AN1012" s="14"/>
      <c r="AO1012" s="14"/>
      <c r="AP1012" s="14"/>
      <c r="AQ1012" s="14"/>
      <c r="AR1012" s="14"/>
      <c r="AS1012" s="14"/>
      <c r="AT1012" s="14"/>
      <c r="AU1012" s="14"/>
      <c r="AV1012" s="14"/>
      <c r="AW1012" s="14"/>
      <c r="AX1012" s="14"/>
      <c r="AY1012" s="14"/>
      <c r="AZ1012" s="14"/>
      <c r="BA1012" s="14"/>
      <c r="BB1012" s="14"/>
      <c r="BC1012" s="14"/>
    </row>
    <row r="1013" spans="1:55" x14ac:dyDescent="0.2">
      <c r="A1013" s="7"/>
      <c r="B1013" s="7"/>
      <c r="C1013" s="7"/>
      <c r="D1013" s="7"/>
      <c r="E1013" s="7"/>
      <c r="F1013" s="7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4"/>
      <c r="AK1013" s="14"/>
      <c r="AL1013" s="14"/>
      <c r="AM1013" s="14"/>
      <c r="AN1013" s="14"/>
      <c r="AO1013" s="14"/>
      <c r="AP1013" s="14"/>
      <c r="AQ1013" s="14"/>
      <c r="AR1013" s="14"/>
      <c r="AS1013" s="14"/>
      <c r="AT1013" s="14"/>
      <c r="AU1013" s="14"/>
      <c r="AV1013" s="14"/>
      <c r="AW1013" s="14"/>
      <c r="AX1013" s="14"/>
      <c r="AY1013" s="14"/>
      <c r="AZ1013" s="14"/>
      <c r="BA1013" s="14"/>
      <c r="BB1013" s="14"/>
      <c r="BC1013" s="14"/>
    </row>
    <row r="1014" spans="1:55" x14ac:dyDescent="0.2">
      <c r="A1014" s="7"/>
      <c r="B1014" s="7"/>
      <c r="C1014" s="7"/>
      <c r="D1014" s="7"/>
      <c r="E1014" s="7"/>
      <c r="F1014" s="7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  <c r="AP1014" s="14"/>
      <c r="AQ1014" s="14"/>
      <c r="AR1014" s="14"/>
      <c r="AS1014" s="14"/>
      <c r="AT1014" s="14"/>
      <c r="AU1014" s="14"/>
      <c r="AV1014" s="14"/>
      <c r="AW1014" s="14"/>
      <c r="AX1014" s="14"/>
      <c r="AY1014" s="14"/>
      <c r="AZ1014" s="14"/>
      <c r="BA1014" s="14"/>
      <c r="BB1014" s="14"/>
      <c r="BC1014" s="14"/>
    </row>
    <row r="1015" spans="1:55" x14ac:dyDescent="0.2">
      <c r="A1015" s="7"/>
      <c r="B1015" s="7"/>
      <c r="C1015" s="7"/>
      <c r="D1015" s="7"/>
      <c r="E1015" s="7"/>
      <c r="F1015" s="7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  <c r="AQ1015" s="14"/>
      <c r="AR1015" s="14"/>
      <c r="AS1015" s="14"/>
      <c r="AT1015" s="14"/>
      <c r="AU1015" s="14"/>
      <c r="AV1015" s="14"/>
      <c r="AW1015" s="14"/>
      <c r="AX1015" s="14"/>
      <c r="AY1015" s="14"/>
      <c r="AZ1015" s="14"/>
      <c r="BA1015" s="14"/>
      <c r="BB1015" s="14"/>
      <c r="BC1015" s="14"/>
    </row>
    <row r="1016" spans="1:55" x14ac:dyDescent="0.2">
      <c r="A1016" s="7"/>
      <c r="B1016" s="7"/>
      <c r="C1016" s="7"/>
      <c r="D1016" s="7"/>
      <c r="E1016" s="7"/>
      <c r="F1016" s="7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14"/>
      <c r="AL1016" s="14"/>
      <c r="AM1016" s="14"/>
      <c r="AN1016" s="14"/>
      <c r="AO1016" s="14"/>
      <c r="AP1016" s="14"/>
      <c r="AQ1016" s="14"/>
      <c r="AR1016" s="14"/>
      <c r="AS1016" s="14"/>
      <c r="AT1016" s="14"/>
      <c r="AU1016" s="14"/>
      <c r="AV1016" s="14"/>
      <c r="AW1016" s="14"/>
      <c r="AX1016" s="14"/>
      <c r="AY1016" s="14"/>
      <c r="AZ1016" s="14"/>
      <c r="BA1016" s="14"/>
      <c r="BB1016" s="14"/>
      <c r="BC1016" s="14"/>
    </row>
    <row r="1017" spans="1:55" x14ac:dyDescent="0.2">
      <c r="A1017" s="7"/>
      <c r="B1017" s="7"/>
      <c r="C1017" s="7"/>
      <c r="D1017" s="7"/>
      <c r="E1017" s="7"/>
      <c r="F1017" s="7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  <c r="AI1017" s="14"/>
      <c r="AJ1017" s="14"/>
      <c r="AK1017" s="14"/>
      <c r="AL1017" s="14"/>
      <c r="AM1017" s="14"/>
      <c r="AN1017" s="14"/>
      <c r="AO1017" s="14"/>
      <c r="AP1017" s="14"/>
      <c r="AQ1017" s="14"/>
      <c r="AR1017" s="14"/>
      <c r="AS1017" s="14"/>
      <c r="AT1017" s="14"/>
      <c r="AU1017" s="14"/>
      <c r="AV1017" s="14"/>
      <c r="AW1017" s="14"/>
      <c r="AX1017" s="14"/>
      <c r="AY1017" s="14"/>
      <c r="AZ1017" s="14"/>
      <c r="BA1017" s="14"/>
      <c r="BB1017" s="14"/>
      <c r="BC1017" s="14"/>
    </row>
    <row r="1018" spans="1:55" x14ac:dyDescent="0.2">
      <c r="A1018" s="7"/>
      <c r="B1018" s="7"/>
      <c r="C1018" s="7"/>
      <c r="D1018" s="7"/>
      <c r="E1018" s="7"/>
      <c r="F1018" s="7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4"/>
      <c r="AG1018" s="14"/>
      <c r="AH1018" s="14"/>
      <c r="AI1018" s="14"/>
      <c r="AJ1018" s="14"/>
      <c r="AK1018" s="14"/>
      <c r="AL1018" s="14"/>
      <c r="AM1018" s="14"/>
      <c r="AN1018" s="14"/>
      <c r="AO1018" s="14"/>
      <c r="AP1018" s="14"/>
      <c r="AQ1018" s="14"/>
      <c r="AR1018" s="14"/>
      <c r="AS1018" s="14"/>
      <c r="AT1018" s="14"/>
      <c r="AU1018" s="14"/>
      <c r="AV1018" s="14"/>
      <c r="AW1018" s="14"/>
      <c r="AX1018" s="14"/>
      <c r="AY1018" s="14"/>
      <c r="AZ1018" s="14"/>
      <c r="BA1018" s="14"/>
      <c r="BB1018" s="14"/>
      <c r="BC1018" s="14"/>
    </row>
    <row r="1019" spans="1:55" x14ac:dyDescent="0.2">
      <c r="A1019" s="7"/>
      <c r="B1019" s="7"/>
      <c r="C1019" s="7"/>
      <c r="D1019" s="7"/>
      <c r="E1019" s="7"/>
      <c r="F1019" s="7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  <c r="AI1019" s="14"/>
      <c r="AJ1019" s="14"/>
      <c r="AK1019" s="14"/>
      <c r="AL1019" s="14"/>
      <c r="AM1019" s="14"/>
      <c r="AN1019" s="14"/>
      <c r="AO1019" s="14"/>
      <c r="AP1019" s="14"/>
      <c r="AQ1019" s="14"/>
      <c r="AR1019" s="14"/>
      <c r="AS1019" s="14"/>
      <c r="AT1019" s="14"/>
      <c r="AU1019" s="14"/>
      <c r="AV1019" s="14"/>
      <c r="AW1019" s="14"/>
      <c r="AX1019" s="14"/>
      <c r="AY1019" s="14"/>
      <c r="AZ1019" s="14"/>
      <c r="BA1019" s="14"/>
      <c r="BB1019" s="14"/>
      <c r="BC1019" s="14"/>
    </row>
    <row r="1020" spans="1:55" x14ac:dyDescent="0.2">
      <c r="A1020" s="7"/>
      <c r="B1020" s="7"/>
      <c r="C1020" s="7"/>
      <c r="D1020" s="7"/>
      <c r="E1020" s="7"/>
      <c r="F1020" s="7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4"/>
      <c r="AG1020" s="14"/>
      <c r="AH1020" s="14"/>
      <c r="AI1020" s="14"/>
      <c r="AJ1020" s="14"/>
      <c r="AK1020" s="14"/>
      <c r="AL1020" s="14"/>
      <c r="AM1020" s="14"/>
      <c r="AN1020" s="14"/>
      <c r="AO1020" s="14"/>
      <c r="AP1020" s="14"/>
      <c r="AQ1020" s="14"/>
      <c r="AR1020" s="14"/>
      <c r="AS1020" s="14"/>
      <c r="AT1020" s="14"/>
      <c r="AU1020" s="14"/>
      <c r="AV1020" s="14"/>
      <c r="AW1020" s="14"/>
      <c r="AX1020" s="14"/>
      <c r="AY1020" s="14"/>
      <c r="AZ1020" s="14"/>
      <c r="BA1020" s="14"/>
      <c r="BB1020" s="14"/>
      <c r="BC1020" s="14"/>
    </row>
    <row r="1021" spans="1:55" x14ac:dyDescent="0.2">
      <c r="A1021" s="7"/>
      <c r="B1021" s="7"/>
      <c r="C1021" s="7"/>
      <c r="D1021" s="7"/>
      <c r="E1021" s="7"/>
      <c r="F1021" s="7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4"/>
      <c r="AG1021" s="14"/>
      <c r="AH1021" s="14"/>
      <c r="AI1021" s="14"/>
      <c r="AJ1021" s="14"/>
      <c r="AK1021" s="14"/>
      <c r="AL1021" s="14"/>
      <c r="AM1021" s="14"/>
      <c r="AN1021" s="14"/>
      <c r="AO1021" s="14"/>
      <c r="AP1021" s="14"/>
      <c r="AQ1021" s="14"/>
      <c r="AR1021" s="14"/>
      <c r="AS1021" s="14"/>
      <c r="AT1021" s="14"/>
      <c r="AU1021" s="14"/>
      <c r="AV1021" s="14"/>
      <c r="AW1021" s="14"/>
      <c r="AX1021" s="14"/>
      <c r="AY1021" s="14"/>
      <c r="AZ1021" s="14"/>
      <c r="BA1021" s="14"/>
      <c r="BB1021" s="14"/>
      <c r="BC1021" s="14"/>
    </row>
    <row r="1022" spans="1:55" x14ac:dyDescent="0.2">
      <c r="A1022" s="7"/>
      <c r="B1022" s="7"/>
      <c r="C1022" s="7"/>
      <c r="D1022" s="7"/>
      <c r="E1022" s="7"/>
      <c r="F1022" s="7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14"/>
      <c r="AI1022" s="14"/>
      <c r="AJ1022" s="14"/>
      <c r="AK1022" s="14"/>
      <c r="AL1022" s="14"/>
      <c r="AM1022" s="14"/>
      <c r="AN1022" s="14"/>
      <c r="AO1022" s="14"/>
      <c r="AP1022" s="14"/>
      <c r="AQ1022" s="14"/>
      <c r="AR1022" s="14"/>
      <c r="AS1022" s="14"/>
      <c r="AT1022" s="14"/>
      <c r="AU1022" s="14"/>
      <c r="AV1022" s="14"/>
      <c r="AW1022" s="14"/>
      <c r="AX1022" s="14"/>
      <c r="AY1022" s="14"/>
      <c r="AZ1022" s="14"/>
      <c r="BA1022" s="14"/>
      <c r="BB1022" s="14"/>
      <c r="BC1022" s="14"/>
    </row>
    <row r="1023" spans="1:55" x14ac:dyDescent="0.2">
      <c r="A1023" s="7"/>
      <c r="B1023" s="7"/>
      <c r="C1023" s="7"/>
      <c r="D1023" s="7"/>
      <c r="E1023" s="7"/>
      <c r="F1023" s="7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4"/>
      <c r="AG1023" s="14"/>
      <c r="AH1023" s="14"/>
      <c r="AI1023" s="14"/>
      <c r="AJ1023" s="14"/>
      <c r="AK1023" s="14"/>
      <c r="AL1023" s="14"/>
      <c r="AM1023" s="14"/>
      <c r="AN1023" s="14"/>
      <c r="AO1023" s="14"/>
      <c r="AP1023" s="14"/>
      <c r="AQ1023" s="14"/>
      <c r="AR1023" s="14"/>
      <c r="AS1023" s="14"/>
      <c r="AT1023" s="14"/>
      <c r="AU1023" s="14"/>
      <c r="AV1023" s="14"/>
      <c r="AW1023" s="14"/>
      <c r="AX1023" s="14"/>
      <c r="AY1023" s="14"/>
      <c r="AZ1023" s="14"/>
      <c r="BA1023" s="14"/>
      <c r="BB1023" s="14"/>
      <c r="BC1023" s="14"/>
    </row>
  </sheetData>
  <mergeCells count="13">
    <mergeCell ref="A2:G2"/>
    <mergeCell ref="A5:A6"/>
    <mergeCell ref="C5:C6"/>
    <mergeCell ref="E5:E6"/>
    <mergeCell ref="F5:F6"/>
    <mergeCell ref="G5:G6"/>
    <mergeCell ref="A437:F437"/>
    <mergeCell ref="A53:F53"/>
    <mergeCell ref="A68:F68"/>
    <mergeCell ref="A96:F96"/>
    <mergeCell ref="A167:F167"/>
    <mergeCell ref="A252:F252"/>
    <mergeCell ref="A372:F372"/>
  </mergeCells>
  <printOptions horizontalCentered="1"/>
  <pageMargins left="0.39370078740157499" right="0.196850393700787" top="0.196850393700787" bottom="0.196850393700787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aprilie</vt:lpstr>
      <vt:lpstr>aprilie!Print_Area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Mirela Papainopol</dc:creator>
  <cp:lastModifiedBy>Artemiza Anton</cp:lastModifiedBy>
  <cp:lastPrinted>2018-07-10T09:17:07Z</cp:lastPrinted>
  <dcterms:created xsi:type="dcterms:W3CDTF">2017-02-17T08:37:33Z</dcterms:created>
  <dcterms:modified xsi:type="dcterms:W3CDTF">2018-07-27T08:11:36Z</dcterms:modified>
</cp:coreProperties>
</file>