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5" tabRatio="606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<sst xmlns="http://schemas.openxmlformats.org/spreadsheetml/2006/main" count="137" uniqueCount="67">
  <si>
    <t>Denumirea indicatorului</t>
  </si>
  <si>
    <t>TOTAL</t>
  </si>
  <si>
    <t>T</t>
  </si>
  <si>
    <t>F</t>
  </si>
  <si>
    <t>Someri indemnizati, din care:</t>
  </si>
  <si>
    <t>b</t>
  </si>
  <si>
    <t>Neindemnizati</t>
  </si>
  <si>
    <t>TOTAL GENERAL (1+2)</t>
  </si>
  <si>
    <t>Nrcrt</t>
  </si>
  <si>
    <t>a</t>
  </si>
  <si>
    <t>din care cu studii:</t>
  </si>
  <si>
    <t>primare, prof.</t>
  </si>
  <si>
    <t>liceale</t>
  </si>
  <si>
    <t>superioare</t>
  </si>
  <si>
    <t>BAZIN BUZAU</t>
  </si>
  <si>
    <t>BAZIN RM.SARAT</t>
  </si>
  <si>
    <t>BAZIN PATARLAGELE</t>
  </si>
  <si>
    <t>BAZIN POGOANELE</t>
  </si>
  <si>
    <t>BAZIN NEHOIU</t>
  </si>
  <si>
    <t>total</t>
  </si>
  <si>
    <t>femei</t>
  </si>
  <si>
    <t>indemn.</t>
  </si>
  <si>
    <t>neindemn.</t>
  </si>
  <si>
    <t>Total judet (1+2+3+4+5)</t>
  </si>
  <si>
    <t>* absolventi</t>
  </si>
  <si>
    <t>* din cimpul muncii</t>
  </si>
  <si>
    <t>LUNA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</si>
  <si>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</si>
  <si>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</si>
  <si>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</si>
  <si>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</si>
  <si>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</si>
  <si>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</si>
  <si>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</si>
  <si>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</si>
  <si>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</si>
  <si>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</si>
  <si>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</si>
  <si>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</si>
  <si>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Numar someri </t>
  </si>
  <si>
    <t>Persoane incadrate</t>
  </si>
  <si>
    <t>Luna</t>
  </si>
  <si>
    <t>TOTAL SOMERI IN EVIDENTA SI PLATA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</si>
  <si>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</si>
  <si>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</si>
  <si>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</si>
  <si>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</si>
  <si>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</si>
  <si>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</si>
  <si>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</si>
  <si>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</si>
  <si>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</si>
  <si>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</si>
  <si>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</si>
  <si>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</si>
  <si>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Media anuala</t>
  </si>
  <si>
    <t xml:space="preserve"> </t>
  </si>
  <si>
    <t>9,54</t>
  </si>
  <si>
    <t>ABSOLVENTI   2021</t>
  </si>
  <si>
    <t>Persoane disponibilizate</t>
  </si>
  <si>
    <t>LMV create si ocupate</t>
  </si>
  <si>
    <t>TOTAL  AN</t>
  </si>
  <si>
    <t>EVOLUTIA RATEI SOMAJULUI IN PERIOADA 2014 - 2021</t>
  </si>
  <si>
    <t>SITUATIA SOMERILOR IN EVIDENTA SI PLATA, PERIOADA 2014 - 2021</t>
  </si>
  <si>
    <t>SITUATIA SOMERILOR IN EVIDENTA SI PLATA LA DATA DE 31.01.2022</t>
  </si>
  <si>
    <t>SITUATIA SOMERILOR IN EVIDENTA SI PLATA, INDEMN. SI NEINDEMN, PE BAZINE DE OCUPARE LA DATA DE 31.01.2022</t>
  </si>
  <si>
    <t>DINAMICA SOMAJULUI IN ANUL 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</si>
</sst>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;\(\-\)0"/>
    <numFmt numFmtId="189" formatCode="\(\+\)0;\(\-\)0"/>
    <numFmt numFmtId="190" formatCode="0.0"/>
  </numFmts>
  <fonts count="46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 wrapText="1"/>
    </xf>
    <xf numFmtId="1" fontId="4" fillId="0" borderId="35" xfId="0" applyNumberFormat="1" applyFont="1" applyBorder="1" applyAlignment="1">
      <alignment horizontal="right" vertical="center"/>
    </xf>
    <xf numFmtId="1" fontId="4" fillId="0" borderId="36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" fontId="4" fillId="0" borderId="37" xfId="0" applyNumberFormat="1" applyFont="1" applyBorder="1" applyAlignment="1">
      <alignment horizontal="right" vertical="center"/>
    </xf>
    <xf numFmtId="2" fontId="4" fillId="0" borderId="35" xfId="0" applyNumberFormat="1" applyFont="1" applyBorder="1" applyAlignment="1">
      <alignment horizontal="right" vertical="center"/>
    </xf>
    <xf numFmtId="2" fontId="4" fillId="0" borderId="44" xfId="0" applyNumberFormat="1" applyFont="1" applyBorder="1" applyAlignment="1">
      <alignment horizontal="right" vertical="center"/>
    </xf>
    <xf numFmtId="2" fontId="4" fillId="0" borderId="45" xfId="0" applyNumberFormat="1" applyFont="1" applyBorder="1" applyAlignment="1">
      <alignment horizontal="right" vertical="center"/>
    </xf>
    <xf numFmtId="2" fontId="4" fillId="0" borderId="46" xfId="0" applyNumberFormat="1" applyFont="1" applyBorder="1" applyAlignment="1">
      <alignment horizontal="right" vertical="center"/>
    </xf>
    <xf numFmtId="2" fontId="4" fillId="0" borderId="3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48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vertical="center"/>
    </xf>
    <xf numFmtId="1" fontId="4" fillId="0" borderId="30" xfId="0" applyNumberFormat="1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vertical="center"/>
    </xf>
    <xf numFmtId="1" fontId="5" fillId="0" borderId="71" xfId="0" applyNumberFormat="1" applyFont="1" applyBorder="1" applyAlignment="1">
      <alignment vertical="center"/>
    </xf>
    <xf numFmtId="1" fontId="5" fillId="0" borderId="49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72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7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vertical="center" wrapText="1"/>
    </xf>
    <xf numFmtId="0" fontId="4" fillId="0" borderId="74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70" xfId="0" applyNumberFormat="1" applyFont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5" fillId="0" borderId="5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5" fillId="0" borderId="75" xfId="0" applyNumberFormat="1" applyFont="1" applyBorder="1" applyAlignment="1">
      <alignment vertical="center"/>
    </xf>
    <xf numFmtId="1" fontId="5" fillId="0" borderId="30" xfId="0" applyNumberFormat="1" applyFont="1" applyBorder="1" applyAlignment="1">
      <alignment vertical="center"/>
    </xf>
    <xf numFmtId="2" fontId="4" fillId="0" borderId="7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8"/>
  <sheetViews>
    <sheetView tabSelected="1" zoomScalePageLayoutView="0" workbookViewId="0" topLeftCell="A18">
      <selection activeCell="B1" sqref="B1:V48"/>
    </sheetView>
  </sheetViews>
  <sheetFormatPr defaultColWidth="9.140625" defaultRowHeight="12.75"/>
  <cols>
    <col min="1" max="1" width="3.140625" style="0" customWidth="1"/>
    <col min="2" max="2" width="14.8515625" style="0" customWidth="1"/>
    <col min="3" max="9" width="7.8515625" style="0" customWidth="1"/>
    <col min="10" max="10" width="8.7109375" style="0" customWidth="1"/>
    <col min="11" max="11" width="7.7109375" style="0" customWidth="1"/>
    <col min="12" max="12" width="8.57421875" style="0" customWidth="1"/>
    <col min="13" max="13" width="6.00390625" style="0" customWidth="1"/>
    <col min="14" max="14" width="29.7109375" style="0" customWidth="1"/>
    <col min="15" max="15" width="7.8515625" style="0" customWidth="1"/>
    <col min="16" max="16" width="7.7109375" style="0" customWidth="1"/>
    <col min="17" max="17" width="8.421875" style="0" customWidth="1"/>
    <col min="18" max="18" width="6.8515625" style="0" customWidth="1"/>
    <col min="19" max="19" width="6.57421875" style="0" customWidth="1"/>
    <col min="20" max="20" width="6.28125" style="0" customWidth="1"/>
    <col min="21" max="21" width="7.7109375" style="0" customWidth="1"/>
    <col min="22" max="22" width="8.140625" style="0" customWidth="1"/>
  </cols>
  <sheetData>
    <row r="1" spans="13:22" ht="12.75">
      <c r="M1" s="120" t="s">
        <v>64</v>
      </c>
      <c r="N1" s="120"/>
      <c r="O1" s="120"/>
      <c r="P1" s="120"/>
      <c r="Q1" s="120"/>
      <c r="R1" s="120"/>
      <c r="S1" s="120"/>
      <c r="T1" s="120"/>
      <c r="U1" s="120"/>
      <c r="V1" s="120"/>
    </row>
    <row r="2" spans="13:22" ht="13.5" thickBot="1"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2:22" ht="12.75" customHeight="1">
      <c r="B3" s="175" t="s">
        <v>63</v>
      </c>
      <c r="C3" s="176"/>
      <c r="D3" s="176"/>
      <c r="E3" s="176"/>
      <c r="F3" s="176"/>
      <c r="G3" s="176"/>
      <c r="H3" s="176"/>
      <c r="I3" s="176"/>
      <c r="J3" s="176"/>
      <c r="K3" s="1"/>
      <c r="M3" s="83" t="s">
        <v>8</v>
      </c>
      <c r="N3" s="86" t="s">
        <v>0</v>
      </c>
      <c r="O3" s="89" t="s">
        <v>1</v>
      </c>
      <c r="P3" s="90"/>
      <c r="Q3" s="93" t="s">
        <v>10</v>
      </c>
      <c r="R3" s="93"/>
      <c r="S3" s="93"/>
      <c r="T3" s="93"/>
      <c r="U3" s="93"/>
      <c r="V3" s="81"/>
    </row>
    <row r="4" spans="2:22" ht="15.75" customHeight="1" thickBot="1">
      <c r="B4" s="177"/>
      <c r="C4" s="177"/>
      <c r="D4" s="177"/>
      <c r="E4" s="177"/>
      <c r="F4" s="177"/>
      <c r="G4" s="177"/>
      <c r="H4" s="177"/>
      <c r="I4" s="177"/>
      <c r="J4" s="177"/>
      <c r="K4" s="1"/>
      <c r="M4" s="84"/>
      <c r="N4" s="87"/>
      <c r="O4" s="91"/>
      <c r="P4" s="92"/>
      <c r="Q4" s="94" t="s">
        <v>11</v>
      </c>
      <c r="R4" s="95"/>
      <c r="S4" s="96" t="s">
        <v>12</v>
      </c>
      <c r="T4" s="95"/>
      <c r="U4" s="96" t="s">
        <v>13</v>
      </c>
      <c r="V4" s="97"/>
    </row>
    <row r="5" spans="2:22" ht="84.75" customHeight="1" hidden="1">
      <c r="B5" s="104" t="s">
        <v>41</v>
      </c>
      <c r="C5" s="127" t="s">
        <v>42</v>
      </c>
      <c r="D5" s="127"/>
      <c r="E5" s="127"/>
      <c r="F5" s="127"/>
      <c r="G5" s="127"/>
      <c r="H5" s="127"/>
      <c r="I5" s="127"/>
      <c r="J5" s="128"/>
      <c r="K5" s="3"/>
      <c r="M5" s="84"/>
      <c r="N5" s="87"/>
      <c r="O5" s="19" t="s">
        <v>2</v>
      </c>
      <c r="P5" s="9" t="s">
        <v>3</v>
      </c>
      <c r="Q5" s="34" t="s">
        <v>2</v>
      </c>
      <c r="R5" s="8" t="s">
        <v>3</v>
      </c>
      <c r="S5" s="8" t="s">
        <v>2</v>
      </c>
      <c r="T5" s="8" t="s">
        <v>3</v>
      </c>
      <c r="U5" s="8" t="s">
        <v>2</v>
      </c>
      <c r="V5" s="9" t="s">
        <v>3</v>
      </c>
    </row>
    <row r="6" spans="2:22" ht="15.75" thickBot="1">
      <c r="B6" s="174"/>
      <c r="C6" s="118">
        <v>2014</v>
      </c>
      <c r="D6" s="100">
        <v>2015</v>
      </c>
      <c r="E6" s="102">
        <v>2016</v>
      </c>
      <c r="F6" s="100">
        <v>2017</v>
      </c>
      <c r="G6" s="102">
        <v>2018</v>
      </c>
      <c r="H6" s="100">
        <v>2019</v>
      </c>
      <c r="I6" s="102">
        <v>2020</v>
      </c>
      <c r="J6" s="100">
        <v>2021</v>
      </c>
      <c r="K6" s="4"/>
      <c r="M6" s="85"/>
      <c r="N6" s="88"/>
      <c r="O6" s="20" t="s">
        <v>19</v>
      </c>
      <c r="P6" s="22" t="s">
        <v>20</v>
      </c>
      <c r="Q6" s="35" t="s">
        <v>19</v>
      </c>
      <c r="R6" s="21" t="s">
        <v>20</v>
      </c>
      <c r="S6" s="21" t="s">
        <v>19</v>
      </c>
      <c r="T6" s="21" t="s">
        <v>20</v>
      </c>
      <c r="U6" s="21" t="s">
        <v>19</v>
      </c>
      <c r="V6" s="22" t="s">
        <v>20</v>
      </c>
    </row>
    <row r="7" spans="2:22" ht="20.25" customHeight="1" thickBot="1">
      <c r="B7" s="105"/>
      <c r="C7" s="119"/>
      <c r="D7" s="101"/>
      <c r="E7" s="103"/>
      <c r="F7" s="101"/>
      <c r="G7" s="103"/>
      <c r="H7" s="101"/>
      <c r="I7" s="103"/>
      <c r="J7" s="101"/>
      <c r="K7" s="5"/>
      <c r="M7" s="10">
        <v>1</v>
      </c>
      <c r="N7" s="30" t="s">
        <v>4</v>
      </c>
      <c r="O7" s="39">
        <f>Q7+S7+U7</f>
        <v>1550</v>
      </c>
      <c r="P7" s="12">
        <f>R7+T7+V7</f>
        <v>789</v>
      </c>
      <c r="Q7" s="36">
        <f aca="true" t="shared" si="0" ref="Q7:V7">Q8+Q9</f>
        <v>841</v>
      </c>
      <c r="R7" s="11">
        <f t="shared" si="0"/>
        <v>377</v>
      </c>
      <c r="S7" s="11">
        <f t="shared" si="0"/>
        <v>623</v>
      </c>
      <c r="T7" s="11">
        <f t="shared" si="0"/>
        <v>356</v>
      </c>
      <c r="U7" s="11">
        <f t="shared" si="0"/>
        <v>86</v>
      </c>
      <c r="V7" s="12">
        <f t="shared" si="0"/>
        <v>56</v>
      </c>
    </row>
    <row r="8" spans="2:22" ht="18.75" customHeight="1">
      <c r="B8" s="80" t="s">
        <v>43</v>
      </c>
      <c r="C8" s="47">
        <v>15715</v>
      </c>
      <c r="D8" s="46">
        <v>18286</v>
      </c>
      <c r="E8" s="47">
        <v>17644</v>
      </c>
      <c r="F8" s="46">
        <v>17413</v>
      </c>
      <c r="G8" s="47">
        <v>14825</v>
      </c>
      <c r="H8" s="46">
        <v>12414</v>
      </c>
      <c r="I8" s="47">
        <v>11171</v>
      </c>
      <c r="J8" s="46">
        <v>13102</v>
      </c>
      <c r="K8" s="5"/>
      <c r="M8" s="13" t="s">
        <v>9</v>
      </c>
      <c r="N8" s="31" t="s">
        <v>25</v>
      </c>
      <c r="O8" s="40">
        <v>1362</v>
      </c>
      <c r="P8" s="15">
        <v>697</v>
      </c>
      <c r="Q8" s="37">
        <v>797</v>
      </c>
      <c r="R8" s="14">
        <v>361</v>
      </c>
      <c r="S8" s="14">
        <v>485</v>
      </c>
      <c r="T8" s="14">
        <v>282</v>
      </c>
      <c r="U8" s="14">
        <v>80</v>
      </c>
      <c r="V8" s="15">
        <v>54</v>
      </c>
    </row>
    <row r="9" spans="2:22" ht="19.5" customHeight="1" thickBot="1">
      <c r="B9" s="77" t="s">
        <v>44</v>
      </c>
      <c r="C9" s="49">
        <v>16141</v>
      </c>
      <c r="D9" s="48">
        <v>17834</v>
      </c>
      <c r="E9" s="49">
        <v>18100</v>
      </c>
      <c r="F9" s="48">
        <v>16955</v>
      </c>
      <c r="G9" s="49">
        <v>14315</v>
      </c>
      <c r="H9" s="48">
        <v>12298</v>
      </c>
      <c r="I9" s="49">
        <v>11099</v>
      </c>
      <c r="J9" s="48">
        <v>12033</v>
      </c>
      <c r="K9" s="5"/>
      <c r="M9" s="16" t="s">
        <v>5</v>
      </c>
      <c r="N9" s="32" t="s">
        <v>24</v>
      </c>
      <c r="O9" s="41">
        <v>188</v>
      </c>
      <c r="P9" s="18">
        <v>92</v>
      </c>
      <c r="Q9" s="38">
        <v>44</v>
      </c>
      <c r="R9" s="17">
        <v>16</v>
      </c>
      <c r="S9" s="17">
        <v>138</v>
      </c>
      <c r="T9" s="17">
        <v>74</v>
      </c>
      <c r="U9" s="17">
        <v>6</v>
      </c>
      <c r="V9" s="18">
        <v>2</v>
      </c>
    </row>
    <row r="10" spans="2:22" ht="20.25" customHeight="1" thickBot="1">
      <c r="B10" s="77" t="s">
        <v>45</v>
      </c>
      <c r="C10" s="49">
        <v>16348</v>
      </c>
      <c r="D10" s="48">
        <v>17732</v>
      </c>
      <c r="E10" s="49">
        <v>17002</v>
      </c>
      <c r="F10" s="48">
        <v>17317</v>
      </c>
      <c r="G10" s="49">
        <v>13958</v>
      </c>
      <c r="H10" s="48">
        <v>11895</v>
      </c>
      <c r="I10" s="49">
        <v>10990</v>
      </c>
      <c r="J10" s="48">
        <v>10295</v>
      </c>
      <c r="K10" s="5"/>
      <c r="M10" s="10">
        <v>2</v>
      </c>
      <c r="N10" s="30" t="s">
        <v>6</v>
      </c>
      <c r="O10" s="39">
        <v>6645</v>
      </c>
      <c r="P10" s="12">
        <v>2589</v>
      </c>
      <c r="Q10" s="36">
        <v>5929</v>
      </c>
      <c r="R10" s="11">
        <v>2252</v>
      </c>
      <c r="S10" s="11">
        <v>674</v>
      </c>
      <c r="T10" s="11">
        <v>314</v>
      </c>
      <c r="U10" s="11">
        <v>42</v>
      </c>
      <c r="V10" s="12">
        <v>23</v>
      </c>
    </row>
    <row r="11" spans="2:22" ht="13.5" customHeight="1">
      <c r="B11" s="77" t="s">
        <v>46</v>
      </c>
      <c r="C11" s="49">
        <v>16224</v>
      </c>
      <c r="D11" s="48">
        <v>17422</v>
      </c>
      <c r="E11" s="49">
        <v>17042</v>
      </c>
      <c r="F11" s="48">
        <v>15681</v>
      </c>
      <c r="G11" s="49">
        <v>13148</v>
      </c>
      <c r="H11" s="48">
        <v>11615</v>
      </c>
      <c r="I11" s="49">
        <v>11242</v>
      </c>
      <c r="J11" s="48">
        <v>9701</v>
      </c>
      <c r="K11" s="5"/>
      <c r="M11" s="163" t="s">
        <v>7</v>
      </c>
      <c r="N11" s="164"/>
      <c r="O11" s="166">
        <f>SUM(O7+O10)</f>
        <v>8195</v>
      </c>
      <c r="P11" s="168">
        <f aca="true" t="shared" si="1" ref="P11:V11">SUM(P7+P10)</f>
        <v>3378</v>
      </c>
      <c r="Q11" s="132">
        <f t="shared" si="1"/>
        <v>6770</v>
      </c>
      <c r="R11" s="130">
        <f t="shared" si="1"/>
        <v>2629</v>
      </c>
      <c r="S11" s="130">
        <f t="shared" si="1"/>
        <v>1297</v>
      </c>
      <c r="T11" s="130">
        <f t="shared" si="1"/>
        <v>670</v>
      </c>
      <c r="U11" s="130">
        <f t="shared" si="1"/>
        <v>128</v>
      </c>
      <c r="V11" s="168">
        <f t="shared" si="1"/>
        <v>79</v>
      </c>
    </row>
    <row r="12" spans="2:22" ht="15.75" thickBot="1">
      <c r="B12" s="77" t="s">
        <v>47</v>
      </c>
      <c r="C12" s="49">
        <v>16124</v>
      </c>
      <c r="D12" s="48">
        <v>17282</v>
      </c>
      <c r="E12" s="49">
        <v>17636</v>
      </c>
      <c r="F12" s="48">
        <v>16516</v>
      </c>
      <c r="G12" s="49">
        <v>12857</v>
      </c>
      <c r="H12" s="48">
        <v>11303</v>
      </c>
      <c r="I12" s="49">
        <v>11276</v>
      </c>
      <c r="J12" s="48">
        <v>9222</v>
      </c>
      <c r="K12" s="3"/>
      <c r="M12" s="165"/>
      <c r="N12" s="137"/>
      <c r="O12" s="167"/>
      <c r="P12" s="169"/>
      <c r="Q12" s="133"/>
      <c r="R12" s="131"/>
      <c r="S12" s="131"/>
      <c r="T12" s="131"/>
      <c r="U12" s="131"/>
      <c r="V12" s="169"/>
    </row>
    <row r="13" spans="2:21" ht="15">
      <c r="B13" s="77" t="s">
        <v>48</v>
      </c>
      <c r="C13" s="49">
        <v>16173</v>
      </c>
      <c r="D13" s="48">
        <v>18395</v>
      </c>
      <c r="E13" s="49">
        <v>18014</v>
      </c>
      <c r="F13" s="48">
        <v>17372</v>
      </c>
      <c r="G13" s="49">
        <v>12532</v>
      </c>
      <c r="H13" s="48">
        <v>11430</v>
      </c>
      <c r="I13" s="49">
        <v>11506</v>
      </c>
      <c r="J13" s="48">
        <v>9407</v>
      </c>
      <c r="K13" s="5"/>
      <c r="M13" s="2"/>
      <c r="N13" s="2"/>
      <c r="O13" s="2"/>
      <c r="P13" s="2"/>
      <c r="Q13" s="2"/>
      <c r="R13" s="7"/>
      <c r="S13" s="7"/>
      <c r="T13" s="7"/>
      <c r="U13" s="7"/>
    </row>
    <row r="14" spans="2:22" ht="16.5" customHeight="1">
      <c r="B14" s="77" t="s">
        <v>49</v>
      </c>
      <c r="C14" s="49">
        <v>17441</v>
      </c>
      <c r="D14" s="48">
        <v>17962</v>
      </c>
      <c r="E14" s="49">
        <v>18662</v>
      </c>
      <c r="F14" s="48">
        <v>17429</v>
      </c>
      <c r="G14" s="49">
        <v>13930</v>
      </c>
      <c r="H14" s="48">
        <v>11640</v>
      </c>
      <c r="I14" s="49">
        <v>12293</v>
      </c>
      <c r="J14" s="48">
        <v>9521</v>
      </c>
      <c r="K14" s="4"/>
      <c r="M14" s="122" t="s">
        <v>65</v>
      </c>
      <c r="N14" s="122"/>
      <c r="O14" s="122"/>
      <c r="P14" s="122"/>
      <c r="Q14" s="122"/>
      <c r="R14" s="122"/>
      <c r="S14" s="122"/>
      <c r="T14" s="122"/>
      <c r="U14" s="122"/>
      <c r="V14" s="122"/>
    </row>
    <row r="15" spans="2:22" ht="17.25" customHeight="1" thickBot="1">
      <c r="B15" s="77" t="s">
        <v>50</v>
      </c>
      <c r="C15" s="49">
        <v>18429</v>
      </c>
      <c r="D15" s="48">
        <v>18625</v>
      </c>
      <c r="E15" s="49">
        <v>18804</v>
      </c>
      <c r="F15" s="48">
        <v>18325</v>
      </c>
      <c r="G15" s="49">
        <v>12526</v>
      </c>
      <c r="H15" s="48">
        <v>11643</v>
      </c>
      <c r="I15" s="49">
        <v>12280</v>
      </c>
      <c r="J15" s="48">
        <v>9497</v>
      </c>
      <c r="K15" s="4"/>
      <c r="M15" s="122"/>
      <c r="N15" s="122"/>
      <c r="O15" s="122"/>
      <c r="P15" s="122"/>
      <c r="Q15" s="122"/>
      <c r="R15" s="122"/>
      <c r="S15" s="122"/>
      <c r="T15" s="122"/>
      <c r="U15" s="122"/>
      <c r="V15" s="122"/>
    </row>
    <row r="16" spans="2:22" ht="16.5" customHeight="1">
      <c r="B16" s="77" t="s">
        <v>51</v>
      </c>
      <c r="C16" s="49">
        <v>18410</v>
      </c>
      <c r="D16" s="48">
        <v>18720</v>
      </c>
      <c r="E16" s="49">
        <v>18807</v>
      </c>
      <c r="F16" s="48">
        <v>17959</v>
      </c>
      <c r="G16" s="49">
        <v>12312</v>
      </c>
      <c r="H16" s="48">
        <v>11691</v>
      </c>
      <c r="I16" s="49">
        <v>11953</v>
      </c>
      <c r="J16" s="48">
        <v>9373</v>
      </c>
      <c r="K16" s="4"/>
      <c r="M16" s="83" t="s">
        <v>8</v>
      </c>
      <c r="N16" s="134" t="s">
        <v>0</v>
      </c>
      <c r="O16" s="134"/>
      <c r="P16" s="135"/>
      <c r="Q16" s="155" t="s">
        <v>1</v>
      </c>
      <c r="R16" s="81"/>
      <c r="S16" s="93" t="s">
        <v>21</v>
      </c>
      <c r="T16" s="93"/>
      <c r="U16" s="155" t="s">
        <v>22</v>
      </c>
      <c r="V16" s="81"/>
    </row>
    <row r="17" spans="2:22" ht="16.5" customHeight="1" thickBot="1">
      <c r="B17" s="77" t="s">
        <v>52</v>
      </c>
      <c r="C17" s="49">
        <v>18050</v>
      </c>
      <c r="D17" s="48">
        <v>18041</v>
      </c>
      <c r="E17" s="49">
        <v>17993</v>
      </c>
      <c r="F17" s="48">
        <v>15100</v>
      </c>
      <c r="G17" s="49">
        <v>12138</v>
      </c>
      <c r="H17" s="48">
        <v>11532</v>
      </c>
      <c r="I17" s="49">
        <v>11824</v>
      </c>
      <c r="J17" s="48">
        <v>8823</v>
      </c>
      <c r="K17" s="4"/>
      <c r="M17" s="85"/>
      <c r="N17" s="136"/>
      <c r="O17" s="136"/>
      <c r="P17" s="137"/>
      <c r="Q17" s="19" t="s">
        <v>19</v>
      </c>
      <c r="R17" s="9" t="s">
        <v>20</v>
      </c>
      <c r="S17" s="34" t="s">
        <v>19</v>
      </c>
      <c r="T17" s="33" t="s">
        <v>20</v>
      </c>
      <c r="U17" s="29" t="s">
        <v>19</v>
      </c>
      <c r="V17" s="70" t="s">
        <v>20</v>
      </c>
    </row>
    <row r="18" spans="2:22" ht="16.5" customHeight="1">
      <c r="B18" s="77" t="s">
        <v>53</v>
      </c>
      <c r="C18" s="49">
        <v>18281</v>
      </c>
      <c r="D18" s="48">
        <v>18013</v>
      </c>
      <c r="E18" s="49">
        <v>18085</v>
      </c>
      <c r="F18" s="48">
        <v>14827</v>
      </c>
      <c r="G18" s="49">
        <v>12322</v>
      </c>
      <c r="H18" s="48">
        <v>11343</v>
      </c>
      <c r="I18" s="49">
        <v>12378</v>
      </c>
      <c r="J18" s="48">
        <v>8341</v>
      </c>
      <c r="K18" s="4"/>
      <c r="M18" s="28">
        <v>1</v>
      </c>
      <c r="N18" s="106" t="s">
        <v>14</v>
      </c>
      <c r="O18" s="107"/>
      <c r="P18" s="107"/>
      <c r="Q18" s="62">
        <f aca="true" t="shared" si="2" ref="Q18:R22">S18+U18</f>
        <v>3280</v>
      </c>
      <c r="R18" s="63">
        <f t="shared" si="2"/>
        <v>1326</v>
      </c>
      <c r="S18" s="64">
        <v>694</v>
      </c>
      <c r="T18" s="65">
        <v>346</v>
      </c>
      <c r="U18" s="71">
        <v>2586</v>
      </c>
      <c r="V18" s="72">
        <v>980</v>
      </c>
    </row>
    <row r="19" spans="2:22" ht="16.5" customHeight="1" thickBot="1">
      <c r="B19" s="78" t="s">
        <v>54</v>
      </c>
      <c r="C19" s="51">
        <v>18348</v>
      </c>
      <c r="D19" s="50">
        <v>18435</v>
      </c>
      <c r="E19" s="51">
        <v>17144</v>
      </c>
      <c r="F19" s="50">
        <v>15001</v>
      </c>
      <c r="G19" s="51">
        <v>12474</v>
      </c>
      <c r="H19" s="50">
        <v>11296</v>
      </c>
      <c r="I19" s="51">
        <v>13468</v>
      </c>
      <c r="J19" s="50">
        <v>8138</v>
      </c>
      <c r="K19" s="4"/>
      <c r="L19" t="s">
        <v>56</v>
      </c>
      <c r="M19" s="25">
        <v>2</v>
      </c>
      <c r="N19" s="108" t="s">
        <v>15</v>
      </c>
      <c r="O19" s="109"/>
      <c r="P19" s="109"/>
      <c r="Q19" s="62">
        <f t="shared" si="2"/>
        <v>1903</v>
      </c>
      <c r="R19" s="63">
        <f t="shared" si="2"/>
        <v>838</v>
      </c>
      <c r="S19" s="66">
        <v>294</v>
      </c>
      <c r="T19" s="67">
        <v>166</v>
      </c>
      <c r="U19" s="73">
        <v>1609</v>
      </c>
      <c r="V19" s="74">
        <v>672</v>
      </c>
    </row>
    <row r="20" spans="2:22" ht="16.5" customHeight="1" thickBot="1">
      <c r="B20" s="79" t="s">
        <v>55</v>
      </c>
      <c r="C20" s="43">
        <v>17140.333333333332</v>
      </c>
      <c r="D20" s="45">
        <v>18062.25</v>
      </c>
      <c r="E20" s="43">
        <v>17911.083333333332</v>
      </c>
      <c r="F20" s="45">
        <v>16658</v>
      </c>
      <c r="G20" s="43">
        <v>13111</v>
      </c>
      <c r="H20" s="45">
        <v>11675</v>
      </c>
      <c r="I20" s="43">
        <v>11790</v>
      </c>
      <c r="J20" s="45">
        <v>9788</v>
      </c>
      <c r="K20" s="4"/>
      <c r="M20" s="26">
        <v>3</v>
      </c>
      <c r="N20" s="123" t="s">
        <v>16</v>
      </c>
      <c r="O20" s="124"/>
      <c r="P20" s="124"/>
      <c r="Q20" s="62">
        <f t="shared" si="2"/>
        <v>1538</v>
      </c>
      <c r="R20" s="63">
        <f t="shared" si="2"/>
        <v>588</v>
      </c>
      <c r="S20" s="66">
        <v>162</v>
      </c>
      <c r="T20" s="67">
        <v>68</v>
      </c>
      <c r="U20" s="73">
        <v>1376</v>
      </c>
      <c r="V20" s="74">
        <v>520</v>
      </c>
    </row>
    <row r="21" spans="2:22" ht="16.5" customHeight="1">
      <c r="B21" s="24"/>
      <c r="C21" s="23"/>
      <c r="D21" s="23"/>
      <c r="E21" s="23"/>
      <c r="F21" s="23"/>
      <c r="G21" s="23"/>
      <c r="H21" s="23"/>
      <c r="I21" s="23"/>
      <c r="J21" s="23"/>
      <c r="K21" s="4"/>
      <c r="M21" s="27">
        <v>4</v>
      </c>
      <c r="N21" s="108" t="s">
        <v>17</v>
      </c>
      <c r="O21" s="109"/>
      <c r="P21" s="109"/>
      <c r="Q21" s="62">
        <f t="shared" si="2"/>
        <v>888</v>
      </c>
      <c r="R21" s="63">
        <f t="shared" si="2"/>
        <v>333</v>
      </c>
      <c r="S21" s="66">
        <v>94</v>
      </c>
      <c r="T21" s="67">
        <v>37</v>
      </c>
      <c r="U21" s="73">
        <v>794</v>
      </c>
      <c r="V21" s="74">
        <v>296</v>
      </c>
    </row>
    <row r="22" spans="2:22" ht="16.5" customHeight="1" thickBot="1">
      <c r="B22" s="159"/>
      <c r="C22" s="160" t="s">
        <v>56</v>
      </c>
      <c r="D22" s="160"/>
      <c r="E22" s="160"/>
      <c r="F22" s="160"/>
      <c r="G22" s="160"/>
      <c r="H22" s="160"/>
      <c r="I22" s="160"/>
      <c r="J22" s="160"/>
      <c r="K22" s="4" t="s">
        <v>56</v>
      </c>
      <c r="M22" s="29">
        <v>5</v>
      </c>
      <c r="N22" s="110" t="s">
        <v>18</v>
      </c>
      <c r="O22" s="111"/>
      <c r="P22" s="111"/>
      <c r="Q22" s="62">
        <f t="shared" si="2"/>
        <v>586</v>
      </c>
      <c r="R22" s="63">
        <f t="shared" si="2"/>
        <v>293</v>
      </c>
      <c r="S22" s="68">
        <v>306</v>
      </c>
      <c r="T22" s="69">
        <v>172</v>
      </c>
      <c r="U22" s="75">
        <v>280</v>
      </c>
      <c r="V22" s="76">
        <v>121</v>
      </c>
    </row>
    <row r="23" spans="2:22" ht="12.75" customHeight="1">
      <c r="B23" s="159"/>
      <c r="C23" s="24"/>
      <c r="D23" s="24"/>
      <c r="E23" s="24"/>
      <c r="F23" s="24"/>
      <c r="G23" s="24" t="s">
        <v>56</v>
      </c>
      <c r="H23" s="24"/>
      <c r="I23" s="24"/>
      <c r="J23" s="24"/>
      <c r="K23" s="4" t="s">
        <v>56</v>
      </c>
      <c r="M23" s="116" t="s">
        <v>23</v>
      </c>
      <c r="N23" s="102"/>
      <c r="O23" s="102"/>
      <c r="P23" s="102"/>
      <c r="Q23" s="140">
        <f aca="true" t="shared" si="3" ref="Q23:V23">SUM(Q18+Q19+Q20+Q21+Q22)</f>
        <v>8195</v>
      </c>
      <c r="R23" s="170">
        <f t="shared" si="3"/>
        <v>3378</v>
      </c>
      <c r="S23" s="172">
        <f t="shared" si="3"/>
        <v>1550</v>
      </c>
      <c r="T23" s="161">
        <f t="shared" si="3"/>
        <v>789</v>
      </c>
      <c r="U23" s="154">
        <f t="shared" si="3"/>
        <v>6645</v>
      </c>
      <c r="V23" s="138">
        <f t="shared" si="3"/>
        <v>2589</v>
      </c>
    </row>
    <row r="24" spans="2:22" ht="12.75" customHeight="1" thickBot="1">
      <c r="B24" s="24"/>
      <c r="C24" s="52"/>
      <c r="D24" s="52"/>
      <c r="E24" s="52"/>
      <c r="F24" s="52"/>
      <c r="G24" s="52"/>
      <c r="H24" s="52"/>
      <c r="I24" s="52" t="s">
        <v>56</v>
      </c>
      <c r="J24" s="52"/>
      <c r="K24" s="4"/>
      <c r="M24" s="117"/>
      <c r="N24" s="103"/>
      <c r="O24" s="103"/>
      <c r="P24" s="103"/>
      <c r="Q24" s="141"/>
      <c r="R24" s="171"/>
      <c r="S24" s="173"/>
      <c r="T24" s="162"/>
      <c r="U24" s="141"/>
      <c r="V24" s="139"/>
    </row>
    <row r="25" spans="2:24" ht="13.5" customHeight="1">
      <c r="B25" s="129" t="s">
        <v>62</v>
      </c>
      <c r="C25" s="129"/>
      <c r="D25" s="129"/>
      <c r="E25" s="129"/>
      <c r="F25" s="129"/>
      <c r="G25" s="129"/>
      <c r="H25" s="129"/>
      <c r="I25" s="129"/>
      <c r="J25" s="129"/>
      <c r="K25" s="4"/>
      <c r="L25" t="s">
        <v>56</v>
      </c>
      <c r="M25" s="2"/>
      <c r="N25" s="2"/>
      <c r="O25" s="2"/>
      <c r="P25" s="2"/>
      <c r="Q25" s="2"/>
      <c r="R25" s="7"/>
      <c r="S25" s="7"/>
      <c r="T25" s="7"/>
      <c r="U25" s="7"/>
      <c r="X25" t="s">
        <v>56</v>
      </c>
    </row>
    <row r="26" spans="2:22" ht="12.75" customHeight="1">
      <c r="B26" s="129"/>
      <c r="C26" s="129"/>
      <c r="D26" s="129"/>
      <c r="E26" s="129"/>
      <c r="F26" s="129"/>
      <c r="G26" s="129"/>
      <c r="H26" s="129"/>
      <c r="I26" s="129"/>
      <c r="J26" s="129"/>
      <c r="K26" s="4"/>
      <c r="L26" t="s">
        <v>56</v>
      </c>
      <c r="M26" s="152" t="s">
        <v>66</v>
      </c>
      <c r="N26" s="152"/>
      <c r="O26" s="152"/>
      <c r="P26" s="152"/>
      <c r="Q26" s="152"/>
      <c r="R26" s="152"/>
      <c r="S26" s="152"/>
      <c r="T26" s="152"/>
      <c r="U26" s="152"/>
      <c r="V26" s="152"/>
    </row>
    <row r="27" spans="2:22" ht="12.75" customHeight="1" thickBot="1">
      <c r="B27" s="24"/>
      <c r="C27" s="52"/>
      <c r="D27" s="52"/>
      <c r="E27" s="52"/>
      <c r="F27" s="52"/>
      <c r="G27" s="52"/>
      <c r="H27" s="52"/>
      <c r="I27" s="52"/>
      <c r="J27" s="52"/>
      <c r="K27" s="4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2:22" ht="12.75" customHeight="1">
      <c r="B28" s="104" t="s">
        <v>41</v>
      </c>
      <c r="C28" s="118">
        <v>2014</v>
      </c>
      <c r="D28" s="100">
        <v>2015</v>
      </c>
      <c r="E28" s="100">
        <v>2016</v>
      </c>
      <c r="F28" s="100">
        <v>2017</v>
      </c>
      <c r="G28" s="100">
        <v>2018</v>
      </c>
      <c r="H28" s="100">
        <v>2019</v>
      </c>
      <c r="I28" s="81">
        <v>2020</v>
      </c>
      <c r="J28" s="81">
        <v>2021</v>
      </c>
      <c r="K28" s="4"/>
      <c r="M28" s="112" t="s">
        <v>26</v>
      </c>
      <c r="N28" s="142"/>
      <c r="O28" s="112" t="s">
        <v>39</v>
      </c>
      <c r="P28" s="113"/>
      <c r="Q28" s="142" t="s">
        <v>40</v>
      </c>
      <c r="R28" s="142"/>
      <c r="S28" s="112" t="s">
        <v>60</v>
      </c>
      <c r="T28" s="113"/>
      <c r="U28" s="142" t="s">
        <v>59</v>
      </c>
      <c r="V28" s="113"/>
    </row>
    <row r="29" spans="2:22" ht="41.25" customHeight="1" thickBot="1">
      <c r="B29" s="105"/>
      <c r="C29" s="119"/>
      <c r="D29" s="101"/>
      <c r="E29" s="101"/>
      <c r="F29" s="101"/>
      <c r="G29" s="101"/>
      <c r="H29" s="101"/>
      <c r="I29" s="82"/>
      <c r="J29" s="82"/>
      <c r="K29" s="4"/>
      <c r="M29" s="114"/>
      <c r="N29" s="143"/>
      <c r="O29" s="114"/>
      <c r="P29" s="115"/>
      <c r="Q29" s="143"/>
      <c r="R29" s="143"/>
      <c r="S29" s="114"/>
      <c r="T29" s="115"/>
      <c r="U29" s="143"/>
      <c r="V29" s="115"/>
    </row>
    <row r="30" spans="2:22" ht="16.5" customHeight="1">
      <c r="B30" s="80" t="s">
        <v>43</v>
      </c>
      <c r="C30" s="47">
        <v>8.19</v>
      </c>
      <c r="D30" s="46">
        <v>9.61</v>
      </c>
      <c r="E30" s="47">
        <v>9.55</v>
      </c>
      <c r="F30" s="46">
        <v>9.967372638809389</v>
      </c>
      <c r="G30" s="58">
        <v>8.56</v>
      </c>
      <c r="H30" s="58">
        <v>7.230052417006407</v>
      </c>
      <c r="I30" s="58">
        <v>6.506115317414094</v>
      </c>
      <c r="J30" s="58">
        <v>7.65303738317757</v>
      </c>
      <c r="K30" s="4"/>
      <c r="M30" s="125" t="s">
        <v>27</v>
      </c>
      <c r="N30" s="126"/>
      <c r="O30" s="145">
        <v>8195</v>
      </c>
      <c r="P30" s="146"/>
      <c r="Q30" s="145">
        <v>534</v>
      </c>
      <c r="R30" s="146"/>
      <c r="S30" s="144">
        <v>561</v>
      </c>
      <c r="T30" s="144"/>
      <c r="U30" s="145">
        <v>157</v>
      </c>
      <c r="V30" s="146"/>
    </row>
    <row r="31" spans="2:22" ht="16.5" customHeight="1">
      <c r="B31" s="77" t="s">
        <v>44</v>
      </c>
      <c r="C31" s="49">
        <v>8.41</v>
      </c>
      <c r="D31" s="48">
        <v>9.38</v>
      </c>
      <c r="E31" s="49">
        <v>9.8</v>
      </c>
      <c r="F31" s="48">
        <v>9.705208929593589</v>
      </c>
      <c r="G31" s="59">
        <v>8.27</v>
      </c>
      <c r="H31" s="59">
        <v>7.162492719860221</v>
      </c>
      <c r="I31" s="59">
        <v>6.464181712288876</v>
      </c>
      <c r="J31" s="59">
        <v>7.028621495327103</v>
      </c>
      <c r="K31" s="4"/>
      <c r="M31" s="98" t="s">
        <v>28</v>
      </c>
      <c r="N31" s="99"/>
      <c r="O31" s="147"/>
      <c r="P31" s="148"/>
      <c r="Q31" s="147"/>
      <c r="R31" s="148"/>
      <c r="S31" s="144"/>
      <c r="T31" s="144"/>
      <c r="U31" s="147"/>
      <c r="V31" s="148"/>
    </row>
    <row r="32" spans="2:22" ht="16.5" customHeight="1">
      <c r="B32" s="77" t="s">
        <v>45</v>
      </c>
      <c r="C32" s="49">
        <v>8.52</v>
      </c>
      <c r="D32" s="48">
        <v>9.32</v>
      </c>
      <c r="E32" s="49">
        <v>9.21</v>
      </c>
      <c r="F32" s="48">
        <v>9.91242129364625</v>
      </c>
      <c r="G32" s="59">
        <v>8.06</v>
      </c>
      <c r="H32" s="59">
        <v>6.927781013395458</v>
      </c>
      <c r="I32" s="59">
        <v>6.400698893418753</v>
      </c>
      <c r="J32" s="59">
        <v>6.013434579439252</v>
      </c>
      <c r="K32" s="4"/>
      <c r="M32" s="98" t="s">
        <v>29</v>
      </c>
      <c r="N32" s="99"/>
      <c r="O32" s="147"/>
      <c r="P32" s="148"/>
      <c r="Q32" s="147"/>
      <c r="R32" s="148"/>
      <c r="S32" s="144"/>
      <c r="T32" s="144"/>
      <c r="U32" s="147"/>
      <c r="V32" s="148"/>
    </row>
    <row r="33" spans="2:22" ht="16.5" customHeight="1">
      <c r="B33" s="77" t="s">
        <v>46</v>
      </c>
      <c r="C33" s="49">
        <v>8.45</v>
      </c>
      <c r="D33" s="48">
        <v>9.16</v>
      </c>
      <c r="E33" s="49">
        <v>9.23</v>
      </c>
      <c r="F33" s="48">
        <v>8.975958786491129</v>
      </c>
      <c r="G33" s="59">
        <v>7.6</v>
      </c>
      <c r="H33" s="59">
        <v>6.764705882352941</v>
      </c>
      <c r="I33" s="59">
        <v>6.547466511357018</v>
      </c>
      <c r="J33" s="59">
        <v>5.666471962616822</v>
      </c>
      <c r="K33" s="4"/>
      <c r="M33" s="98" t="s">
        <v>30</v>
      </c>
      <c r="N33" s="99"/>
      <c r="O33" s="147"/>
      <c r="P33" s="148"/>
      <c r="Q33" s="147"/>
      <c r="R33" s="148"/>
      <c r="S33" s="144"/>
      <c r="T33" s="144"/>
      <c r="U33" s="147"/>
      <c r="V33" s="148"/>
    </row>
    <row r="34" spans="2:22" ht="16.5" customHeight="1">
      <c r="B34" s="77" t="s">
        <v>47</v>
      </c>
      <c r="C34" s="49">
        <v>8.4</v>
      </c>
      <c r="D34" s="48">
        <v>9.09</v>
      </c>
      <c r="E34" s="49">
        <v>9.55</v>
      </c>
      <c r="F34" s="48">
        <v>9.453921007441329</v>
      </c>
      <c r="G34" s="59">
        <v>7.43</v>
      </c>
      <c r="H34" s="59">
        <v>6.582993593476995</v>
      </c>
      <c r="I34" s="59">
        <v>6.567268491555038</v>
      </c>
      <c r="J34" s="59">
        <v>5.386682242990655</v>
      </c>
      <c r="K34" s="4"/>
      <c r="M34" s="98" t="s">
        <v>31</v>
      </c>
      <c r="N34" s="99"/>
      <c r="O34" s="147"/>
      <c r="P34" s="148"/>
      <c r="Q34" s="147"/>
      <c r="R34" s="148"/>
      <c r="S34" s="144"/>
      <c r="T34" s="144"/>
      <c r="U34" s="147"/>
      <c r="V34" s="148"/>
    </row>
    <row r="35" spans="2:22" ht="16.5" customHeight="1">
      <c r="B35" s="77" t="s">
        <v>48</v>
      </c>
      <c r="C35" s="49">
        <v>8.43</v>
      </c>
      <c r="D35" s="48">
        <v>9.67</v>
      </c>
      <c r="E35" s="49">
        <v>9.75</v>
      </c>
      <c r="F35" s="48">
        <v>9.943903835145965</v>
      </c>
      <c r="G35" s="59">
        <v>7.47</v>
      </c>
      <c r="H35" s="59">
        <v>6.656959813628421</v>
      </c>
      <c r="I35" s="59">
        <v>6.701223063482818</v>
      </c>
      <c r="J35" s="59">
        <v>5.494742990654205</v>
      </c>
      <c r="K35" s="4"/>
      <c r="M35" s="98" t="s">
        <v>32</v>
      </c>
      <c r="N35" s="99"/>
      <c r="O35" s="147"/>
      <c r="P35" s="148"/>
      <c r="Q35" s="147"/>
      <c r="R35" s="148"/>
      <c r="S35" s="144"/>
      <c r="T35" s="144"/>
      <c r="U35" s="147"/>
      <c r="V35" s="148"/>
    </row>
    <row r="36" spans="2:22" ht="16.5" customHeight="1">
      <c r="B36" s="77" t="s">
        <v>49</v>
      </c>
      <c r="C36" s="49">
        <v>9.09</v>
      </c>
      <c r="D36" s="48">
        <v>9.44</v>
      </c>
      <c r="E36" s="49">
        <v>10.1</v>
      </c>
      <c r="F36" s="48">
        <v>9.976531196336577</v>
      </c>
      <c r="G36" s="59">
        <v>7.47</v>
      </c>
      <c r="H36" s="59">
        <v>6.779266161910309</v>
      </c>
      <c r="I36" s="59">
        <v>7.159580663948748</v>
      </c>
      <c r="J36" s="59">
        <v>5.561331775700935</v>
      </c>
      <c r="K36" s="4"/>
      <c r="M36" s="98" t="s">
        <v>33</v>
      </c>
      <c r="N36" s="99"/>
      <c r="O36" s="147"/>
      <c r="P36" s="148"/>
      <c r="Q36" s="147"/>
      <c r="R36" s="148"/>
      <c r="S36" s="144"/>
      <c r="T36" s="144"/>
      <c r="U36" s="147"/>
      <c r="V36" s="148"/>
    </row>
    <row r="37" spans="2:22" ht="16.5" customHeight="1">
      <c r="B37" s="77" t="s">
        <v>50</v>
      </c>
      <c r="C37" s="49">
        <v>9.6</v>
      </c>
      <c r="D37" s="48">
        <v>9.79</v>
      </c>
      <c r="E37" s="49">
        <v>10.18</v>
      </c>
      <c r="F37" s="48">
        <v>10.489410417859187</v>
      </c>
      <c r="G37" s="59">
        <v>7.24</v>
      </c>
      <c r="H37" s="59">
        <v>6.781013395457193</v>
      </c>
      <c r="I37" s="59">
        <v>7.152009318578917</v>
      </c>
      <c r="J37" s="59">
        <v>5.547313084112149</v>
      </c>
      <c r="K37" s="4"/>
      <c r="M37" s="98" t="s">
        <v>34</v>
      </c>
      <c r="N37" s="99"/>
      <c r="O37" s="147"/>
      <c r="P37" s="148"/>
      <c r="Q37" s="147"/>
      <c r="R37" s="148"/>
      <c r="S37" s="144"/>
      <c r="T37" s="144"/>
      <c r="U37" s="147"/>
      <c r="V37" s="148"/>
    </row>
    <row r="38" spans="2:22" ht="16.5" customHeight="1">
      <c r="B38" s="77" t="s">
        <v>51</v>
      </c>
      <c r="C38" s="49">
        <v>9.59</v>
      </c>
      <c r="D38" s="48">
        <v>9.84</v>
      </c>
      <c r="E38" s="49">
        <v>10.18</v>
      </c>
      <c r="F38" s="48">
        <v>10.279908414424728</v>
      </c>
      <c r="G38" s="59">
        <v>7.11</v>
      </c>
      <c r="H38" s="59">
        <v>6.808969132207339</v>
      </c>
      <c r="I38" s="59">
        <v>6.961560861968549</v>
      </c>
      <c r="J38" s="59">
        <v>5.474883177570093</v>
      </c>
      <c r="K38" s="4"/>
      <c r="M38" s="98" t="s">
        <v>35</v>
      </c>
      <c r="N38" s="99"/>
      <c r="O38" s="147"/>
      <c r="P38" s="148"/>
      <c r="Q38" s="147"/>
      <c r="R38" s="148"/>
      <c r="S38" s="144"/>
      <c r="T38" s="144"/>
      <c r="U38" s="147"/>
      <c r="V38" s="148"/>
    </row>
    <row r="39" spans="2:22" ht="16.5" customHeight="1">
      <c r="B39" s="77" t="s">
        <v>52</v>
      </c>
      <c r="C39" s="49">
        <v>9.41</v>
      </c>
      <c r="D39" s="48">
        <v>9.49</v>
      </c>
      <c r="E39" s="49">
        <v>9.74</v>
      </c>
      <c r="F39" s="48">
        <v>8.643388666285059</v>
      </c>
      <c r="G39" s="59">
        <v>7.01</v>
      </c>
      <c r="H39" s="59">
        <v>6.716365754222481</v>
      </c>
      <c r="I39" s="59">
        <v>6.886429819452533</v>
      </c>
      <c r="J39" s="59">
        <v>5.153621495327103</v>
      </c>
      <c r="K39" s="4"/>
      <c r="M39" s="98" t="s">
        <v>36</v>
      </c>
      <c r="N39" s="99"/>
      <c r="O39" s="147"/>
      <c r="P39" s="148"/>
      <c r="Q39" s="147"/>
      <c r="R39" s="148"/>
      <c r="S39" s="144"/>
      <c r="T39" s="144"/>
      <c r="U39" s="147"/>
      <c r="V39" s="148"/>
    </row>
    <row r="40" spans="2:22" ht="16.5" customHeight="1">
      <c r="B40" s="77" t="s">
        <v>53</v>
      </c>
      <c r="C40" s="49">
        <v>9.53</v>
      </c>
      <c r="D40" s="48">
        <v>9.47</v>
      </c>
      <c r="E40" s="49">
        <v>9.79</v>
      </c>
      <c r="F40" s="48">
        <v>8.48712077847739</v>
      </c>
      <c r="G40" s="59">
        <v>7.12</v>
      </c>
      <c r="H40" s="59">
        <v>6.606290040768783</v>
      </c>
      <c r="I40" s="59">
        <v>7.209085614443797</v>
      </c>
      <c r="J40" s="59">
        <v>4.872079439252337</v>
      </c>
      <c r="K40" s="4"/>
      <c r="M40" s="98" t="s">
        <v>37</v>
      </c>
      <c r="N40" s="99"/>
      <c r="O40" s="147"/>
      <c r="P40" s="148"/>
      <c r="Q40" s="147"/>
      <c r="R40" s="148"/>
      <c r="S40" s="144"/>
      <c r="T40" s="144"/>
      <c r="U40" s="147"/>
      <c r="V40" s="148"/>
    </row>
    <row r="41" spans="2:22" ht="16.5" customHeight="1" thickBot="1">
      <c r="B41" s="78" t="s">
        <v>54</v>
      </c>
      <c r="C41" s="51">
        <v>9.56</v>
      </c>
      <c r="D41" s="50">
        <v>9.69</v>
      </c>
      <c r="E41" s="51">
        <v>9.28</v>
      </c>
      <c r="F41" s="50">
        <v>8.586720091585576</v>
      </c>
      <c r="G41" s="60">
        <v>7.21</v>
      </c>
      <c r="H41" s="60">
        <v>6.578916715200932</v>
      </c>
      <c r="I41" s="60">
        <v>7.843913803145021</v>
      </c>
      <c r="J41" s="60">
        <v>4.753504672897196</v>
      </c>
      <c r="K41" s="4"/>
      <c r="M41" s="98" t="s">
        <v>38</v>
      </c>
      <c r="N41" s="99"/>
      <c r="O41" s="147"/>
      <c r="P41" s="148"/>
      <c r="Q41" s="147"/>
      <c r="R41" s="148"/>
      <c r="S41" s="144"/>
      <c r="T41" s="144"/>
      <c r="U41" s="147"/>
      <c r="V41" s="148"/>
    </row>
    <row r="42" spans="2:22" ht="16.5" customHeight="1" thickBot="1">
      <c r="B42" s="79" t="s">
        <v>55</v>
      </c>
      <c r="C42" s="61">
        <v>8.233333333333333</v>
      </c>
      <c r="D42" s="56">
        <v>9.495833333333334</v>
      </c>
      <c r="E42" s="57">
        <v>9.696666666666667</v>
      </c>
      <c r="F42" s="56" t="s">
        <v>57</v>
      </c>
      <c r="G42" s="44">
        <v>7.55</v>
      </c>
      <c r="H42" s="61">
        <v>6.8</v>
      </c>
      <c r="I42" s="61">
        <v>6.87</v>
      </c>
      <c r="J42" s="61">
        <v>5.72</v>
      </c>
      <c r="K42" s="4"/>
      <c r="M42" s="149" t="s">
        <v>61</v>
      </c>
      <c r="N42" s="150"/>
      <c r="O42" s="150"/>
      <c r="P42" s="151"/>
      <c r="Q42" s="156">
        <f>SUM(Q30:Q41)</f>
        <v>534</v>
      </c>
      <c r="R42" s="157"/>
      <c r="S42" s="158">
        <f>SUM(S30:S41)</f>
        <v>561</v>
      </c>
      <c r="T42" s="158"/>
      <c r="U42" s="156">
        <f>SUM(U30:U41)</f>
        <v>157</v>
      </c>
      <c r="V42" s="157"/>
    </row>
    <row r="43" spans="2:22" ht="15.75" thickBot="1">
      <c r="B43" s="24"/>
      <c r="C43" s="55"/>
      <c r="D43" s="55"/>
      <c r="E43" s="55"/>
      <c r="F43" s="55"/>
      <c r="G43" s="55"/>
      <c r="H43" s="55"/>
      <c r="I43" s="55"/>
      <c r="J43" s="55"/>
      <c r="K43" s="4"/>
      <c r="M43" s="42"/>
      <c r="N43" s="42"/>
      <c r="O43" s="42"/>
      <c r="P43" s="42"/>
      <c r="Q43" s="42"/>
      <c r="R43" s="6"/>
      <c r="S43" s="6"/>
      <c r="T43" s="6"/>
      <c r="U43" s="6"/>
      <c r="V43" s="6"/>
    </row>
    <row r="44" spans="2:22" ht="15">
      <c r="B44" s="24"/>
      <c r="C44" s="55"/>
      <c r="D44" s="55"/>
      <c r="E44" s="55"/>
      <c r="F44" s="55"/>
      <c r="G44" s="55"/>
      <c r="H44" s="55"/>
      <c r="I44" s="55"/>
      <c r="J44" s="55"/>
      <c r="K44" s="4"/>
      <c r="M44" s="83" t="s">
        <v>8</v>
      </c>
      <c r="N44" s="86" t="s">
        <v>0</v>
      </c>
      <c r="O44" s="89" t="s">
        <v>1</v>
      </c>
      <c r="P44" s="90"/>
      <c r="Q44" s="93" t="s">
        <v>10</v>
      </c>
      <c r="R44" s="93"/>
      <c r="S44" s="93"/>
      <c r="T44" s="93"/>
      <c r="U44" s="93"/>
      <c r="V44" s="81"/>
    </row>
    <row r="45" spans="2:22" ht="15" customHeight="1">
      <c r="B45" s="24"/>
      <c r="C45" s="55"/>
      <c r="D45" s="55"/>
      <c r="E45" s="55"/>
      <c r="F45" s="55"/>
      <c r="G45" s="55"/>
      <c r="H45" s="55"/>
      <c r="I45" s="55" t="s">
        <v>56</v>
      </c>
      <c r="J45" s="55"/>
      <c r="K45" s="4" t="s">
        <v>56</v>
      </c>
      <c r="M45" s="84"/>
      <c r="N45" s="87"/>
      <c r="O45" s="91"/>
      <c r="P45" s="92"/>
      <c r="Q45" s="94" t="s">
        <v>11</v>
      </c>
      <c r="R45" s="95"/>
      <c r="S45" s="96" t="s">
        <v>12</v>
      </c>
      <c r="T45" s="95"/>
      <c r="U45" s="96" t="s">
        <v>13</v>
      </c>
      <c r="V45" s="97"/>
    </row>
    <row r="46" spans="2:22" ht="15" customHeight="1" thickBot="1">
      <c r="B46" s="24"/>
      <c r="C46" s="55"/>
      <c r="D46" s="55"/>
      <c r="E46" s="55"/>
      <c r="F46" s="55"/>
      <c r="G46" s="55"/>
      <c r="H46" s="55"/>
      <c r="I46" s="55"/>
      <c r="J46" s="55"/>
      <c r="K46" s="4"/>
      <c r="M46" s="84"/>
      <c r="N46" s="87"/>
      <c r="O46" s="19" t="s">
        <v>2</v>
      </c>
      <c r="P46" s="9" t="s">
        <v>3</v>
      </c>
      <c r="Q46" s="34" t="s">
        <v>2</v>
      </c>
      <c r="R46" s="8" t="s">
        <v>3</v>
      </c>
      <c r="S46" s="8" t="s">
        <v>2</v>
      </c>
      <c r="T46" s="8" t="s">
        <v>3</v>
      </c>
      <c r="U46" s="8" t="s">
        <v>2</v>
      </c>
      <c r="V46" s="9" t="s">
        <v>3</v>
      </c>
    </row>
    <row r="47" spans="2:22" ht="15" customHeight="1" thickBot="1">
      <c r="B47" s="24"/>
      <c r="C47" s="55"/>
      <c r="D47" s="55"/>
      <c r="E47" s="55"/>
      <c r="F47" s="55"/>
      <c r="G47" s="55" t="s">
        <v>56</v>
      </c>
      <c r="H47" s="55"/>
      <c r="I47" s="55"/>
      <c r="J47" s="55" t="s">
        <v>56</v>
      </c>
      <c r="K47" s="4"/>
      <c r="M47" s="85"/>
      <c r="N47" s="88"/>
      <c r="O47" s="20" t="s">
        <v>19</v>
      </c>
      <c r="P47" s="22" t="s">
        <v>20</v>
      </c>
      <c r="Q47" s="35" t="s">
        <v>19</v>
      </c>
      <c r="R47" s="21" t="s">
        <v>20</v>
      </c>
      <c r="S47" s="21" t="s">
        <v>19</v>
      </c>
      <c r="T47" s="21" t="s">
        <v>20</v>
      </c>
      <c r="U47" s="21" t="s">
        <v>19</v>
      </c>
      <c r="V47" s="22" t="s">
        <v>20</v>
      </c>
    </row>
    <row r="48" spans="2:22" ht="15.75" customHeight="1" thickBot="1">
      <c r="B48" s="53"/>
      <c r="C48" s="54"/>
      <c r="D48" s="54"/>
      <c r="E48" s="54"/>
      <c r="F48" s="54"/>
      <c r="G48" s="54"/>
      <c r="H48" s="54"/>
      <c r="I48" s="54"/>
      <c r="J48" s="54"/>
      <c r="K48" s="4"/>
      <c r="M48" s="10">
        <v>1</v>
      </c>
      <c r="N48" s="30" t="s">
        <v>58</v>
      </c>
      <c r="O48" s="39">
        <v>423</v>
      </c>
      <c r="P48" s="12">
        <v>224</v>
      </c>
      <c r="Q48" s="36">
        <v>79</v>
      </c>
      <c r="R48" s="11">
        <v>32</v>
      </c>
      <c r="S48" s="11">
        <v>315</v>
      </c>
      <c r="T48" s="11">
        <v>178</v>
      </c>
      <c r="U48" s="11">
        <v>29</v>
      </c>
      <c r="V48" s="12">
        <v>14</v>
      </c>
    </row>
  </sheetData>
  <sheetProtection/>
  <mergeCells count="135">
    <mergeCell ref="B5:B7"/>
    <mergeCell ref="J6:J7"/>
    <mergeCell ref="U11:U12"/>
    <mergeCell ref="V11:V12"/>
    <mergeCell ref="O3:P4"/>
    <mergeCell ref="N3:N6"/>
    <mergeCell ref="M3:M6"/>
    <mergeCell ref="B3:J4"/>
    <mergeCell ref="Q4:R4"/>
    <mergeCell ref="S4:T4"/>
    <mergeCell ref="U40:V40"/>
    <mergeCell ref="M11:N12"/>
    <mergeCell ref="O11:O12"/>
    <mergeCell ref="P11:P12"/>
    <mergeCell ref="R23:R24"/>
    <mergeCell ref="S23:S24"/>
    <mergeCell ref="O39:P39"/>
    <mergeCell ref="U16:V16"/>
    <mergeCell ref="Q37:R37"/>
    <mergeCell ref="S37:T37"/>
    <mergeCell ref="Q42:R42"/>
    <mergeCell ref="S42:T42"/>
    <mergeCell ref="U42:V42"/>
    <mergeCell ref="B22:B23"/>
    <mergeCell ref="C22:J22"/>
    <mergeCell ref="T23:T24"/>
    <mergeCell ref="U32:V32"/>
    <mergeCell ref="Q41:R41"/>
    <mergeCell ref="S41:T41"/>
    <mergeCell ref="Q40:R40"/>
    <mergeCell ref="U41:V41"/>
    <mergeCell ref="U38:V38"/>
    <mergeCell ref="Q39:R39"/>
    <mergeCell ref="S39:T39"/>
    <mergeCell ref="U33:V33"/>
    <mergeCell ref="U35:V35"/>
    <mergeCell ref="Q36:R36"/>
    <mergeCell ref="S36:T36"/>
    <mergeCell ref="U36:V36"/>
    <mergeCell ref="S40:T40"/>
    <mergeCell ref="U37:V37"/>
    <mergeCell ref="U23:U24"/>
    <mergeCell ref="U39:V39"/>
    <mergeCell ref="Q16:R16"/>
    <mergeCell ref="S16:T16"/>
    <mergeCell ref="S38:T38"/>
    <mergeCell ref="O40:P40"/>
    <mergeCell ref="S31:T31"/>
    <mergeCell ref="U31:V31"/>
    <mergeCell ref="M26:V27"/>
    <mergeCell ref="Q34:R34"/>
    <mergeCell ref="Q30:R30"/>
    <mergeCell ref="S30:T30"/>
    <mergeCell ref="S34:T34"/>
    <mergeCell ref="U34:V34"/>
    <mergeCell ref="M35:N35"/>
    <mergeCell ref="M42:P42"/>
    <mergeCell ref="O32:P32"/>
    <mergeCell ref="O33:P33"/>
    <mergeCell ref="O34:P34"/>
    <mergeCell ref="O35:P35"/>
    <mergeCell ref="O36:P36"/>
    <mergeCell ref="O37:P37"/>
    <mergeCell ref="O41:P41"/>
    <mergeCell ref="M39:N39"/>
    <mergeCell ref="M40:N40"/>
    <mergeCell ref="M41:N41"/>
    <mergeCell ref="Q28:R29"/>
    <mergeCell ref="S28:T29"/>
    <mergeCell ref="U28:V29"/>
    <mergeCell ref="O31:P31"/>
    <mergeCell ref="U30:V30"/>
    <mergeCell ref="Q31:R31"/>
    <mergeCell ref="Q33:R33"/>
    <mergeCell ref="Q32:R32"/>
    <mergeCell ref="S32:T32"/>
    <mergeCell ref="M38:N38"/>
    <mergeCell ref="S33:T33"/>
    <mergeCell ref="O30:P30"/>
    <mergeCell ref="M34:N34"/>
    <mergeCell ref="O38:P38"/>
    <mergeCell ref="Q35:R35"/>
    <mergeCell ref="S35:T35"/>
    <mergeCell ref="Q38:R38"/>
    <mergeCell ref="M33:N33"/>
    <mergeCell ref="N19:P19"/>
    <mergeCell ref="N16:P17"/>
    <mergeCell ref="V23:V24"/>
    <mergeCell ref="Q23:Q24"/>
    <mergeCell ref="M36:N36"/>
    <mergeCell ref="M28:N29"/>
    <mergeCell ref="M16:M17"/>
    <mergeCell ref="M31:N31"/>
    <mergeCell ref="U4:V4"/>
    <mergeCell ref="Q3:V3"/>
    <mergeCell ref="S11:S12"/>
    <mergeCell ref="T11:T12"/>
    <mergeCell ref="Q11:Q12"/>
    <mergeCell ref="R11:R12"/>
    <mergeCell ref="E28:E29"/>
    <mergeCell ref="H28:H29"/>
    <mergeCell ref="M1:V2"/>
    <mergeCell ref="M14:V15"/>
    <mergeCell ref="N20:P20"/>
    <mergeCell ref="M30:N30"/>
    <mergeCell ref="C5:J5"/>
    <mergeCell ref="C6:C7"/>
    <mergeCell ref="B25:J26"/>
    <mergeCell ref="F28:F29"/>
    <mergeCell ref="B28:B29"/>
    <mergeCell ref="N18:P18"/>
    <mergeCell ref="N21:P21"/>
    <mergeCell ref="N22:P22"/>
    <mergeCell ref="O28:P29"/>
    <mergeCell ref="M23:P24"/>
    <mergeCell ref="C28:C29"/>
    <mergeCell ref="D28:D29"/>
    <mergeCell ref="G28:G29"/>
    <mergeCell ref="I28:I29"/>
    <mergeCell ref="D6:D7"/>
    <mergeCell ref="E6:E7"/>
    <mergeCell ref="F6:F7"/>
    <mergeCell ref="G6:G7"/>
    <mergeCell ref="H6:H7"/>
    <mergeCell ref="I6:I7"/>
    <mergeCell ref="J28:J29"/>
    <mergeCell ref="M44:M47"/>
    <mergeCell ref="N44:N47"/>
    <mergeCell ref="O44:P45"/>
    <mergeCell ref="Q44:V44"/>
    <mergeCell ref="Q45:R45"/>
    <mergeCell ref="S45:T45"/>
    <mergeCell ref="U45:V45"/>
    <mergeCell ref="M32:N32"/>
    <mergeCell ref="M37:N37"/>
  </mergeCells>
  <printOptions horizontalCentered="1"/>
  <pageMargins left="0.196850393700787" right="0.196850393700787" top="0" bottom="0.25" header="0.31496062992126" footer="0.31496062992126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user</cp:lastModifiedBy>
  <cp:lastPrinted>2022-02-07T09:18:27Z</cp:lastPrinted>
  <dcterms:created xsi:type="dcterms:W3CDTF">2002-05-27T05:59:30Z</dcterms:created>
  <dcterms:modified xsi:type="dcterms:W3CDTF">2022-02-07T09:18:31Z</dcterms:modified>
  <cp:category/>
  <cp:version/>
  <cp:contentType/>
  <cp:contentStatus/>
</cp:coreProperties>
</file>